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234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<sst xmlns="http://schemas.openxmlformats.org/spreadsheetml/2006/main" count="117" uniqueCount="78">
  <si>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</si>
  <si>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</si>
  <si>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</si>
  <si>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</si>
  <si>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</si>
  <si>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</si>
  <si>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</si>
  <si>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</si>
  <si>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</si>
  <si>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</si>
  <si>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</si>
  <si>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</si>
  <si>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</si>
  <si>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</si>
  <si>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</si>
  <si>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</si>
  <si>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</si>
  <si>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</si>
  <si>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</si>
  <si>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</si>
  <si>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</si>
  <si>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</si>
  <si>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</si>
  <si>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</si>
  <si>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</si>
  <si>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</si>
  <si>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</si>
  <si>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</si>
  <si>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</si>
  <si>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</si>
  <si>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</si>
  <si>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</si>
  <si>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</si>
  <si>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</si>
  <si>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</si>
  <si>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</si>
  <si>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</si>
  <si>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</si>
  <si>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</si>
  <si>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</si>
  <si>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</si>
  <si>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</si>
  <si>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Мали статус безробітного, тис.осіб</t>
  </si>
  <si>
    <t>Харківська обл.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</si>
  <si>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</si>
  <si>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</si>
  <si>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</si>
  <si>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</si>
  <si>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</si>
  <si>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</si>
  <si>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</si>
  <si>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</si>
  <si>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</si>
  <si>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</si>
  <si>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</si>
  <si>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</si>
  <si>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</si>
  <si>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</si>
  <si>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</si>
  <si>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</si>
  <si>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</si>
  <si>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</si>
  <si>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</si>
  <si>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</si>
  <si>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</si>
  <si>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</si>
  <si>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</si>
  <si>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</si>
  <si>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</si>
  <si>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</si>
  <si>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</si>
  <si>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</si>
  <si>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r>
      <t xml:space="preserve">Економічна активність населення у середньому за 9 місяців 2016 - 2017 рр.,   
</t>
    </r>
    <r>
      <rPr>
        <b/>
        <i/>
        <sz val="18"/>
        <rFont val="Times New Roman Cyr"/>
        <family val="0"/>
      </rPr>
      <t>УКРАЇНА</t>
    </r>
    <r>
      <rPr>
        <b/>
        <sz val="18"/>
        <rFont val="Times New Roman Cyr"/>
        <family val="1"/>
      </rPr>
      <t xml:space="preserve">   </t>
    </r>
    <r>
      <rPr>
        <b/>
        <i/>
        <sz val="18"/>
        <rFont val="Times New Roman Cyr"/>
        <family val="1"/>
      </rPr>
      <t>(за місцем проживання)</t>
    </r>
  </si>
  <si>
    <t>у січні 2018 року</t>
  </si>
  <si>
    <t>станом на 1 лютого 2018 року:</t>
  </si>
  <si>
    <t>м.Харків</t>
  </si>
  <si>
    <t xml:space="preserve">  Надання послуг державною службою зайнятості Харківської області</t>
  </si>
  <si>
    <t xml:space="preserve"> у січні 2018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</si>
</sst>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49" fontId="13" fillId="0" borderId="14" xfId="52" applyNumberFormat="1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left" vertical="center" wrapText="1"/>
      <protection/>
    </xf>
    <xf numFmtId="164" fontId="11" fillId="0" borderId="16" xfId="52" applyNumberFormat="1" applyFont="1" applyFill="1" applyBorder="1" applyAlignment="1">
      <alignment horizontal="center" vertical="center"/>
      <protection/>
    </xf>
    <xf numFmtId="164" fontId="11" fillId="0" borderId="17" xfId="52" applyNumberFormat="1" applyFont="1" applyFill="1" applyBorder="1" applyAlignment="1">
      <alignment horizontal="center" vertical="center"/>
      <protection/>
    </xf>
    <xf numFmtId="164" fontId="11" fillId="0" borderId="18" xfId="52" applyNumberFormat="1" applyFont="1" applyFill="1" applyBorder="1" applyAlignment="1">
      <alignment horizontal="center" vertical="center"/>
      <protection/>
    </xf>
    <xf numFmtId="164" fontId="16" fillId="0" borderId="19" xfId="52" applyNumberFormat="1" applyFont="1" applyFill="1" applyBorder="1" applyAlignment="1">
      <alignment horizontal="center" vertical="center"/>
      <protection/>
    </xf>
    <xf numFmtId="164" fontId="11" fillId="0" borderId="19" xfId="52" applyNumberFormat="1" applyFont="1" applyFill="1" applyBorder="1" applyAlignment="1">
      <alignment horizontal="center" vertical="center"/>
      <protection/>
    </xf>
    <xf numFmtId="164" fontId="16" fillId="0" borderId="20" xfId="52" applyNumberFormat="1" applyFont="1" applyFill="1" applyBorder="1" applyAlignment="1">
      <alignment horizontal="center" vertical="center"/>
      <protection/>
    </xf>
    <xf numFmtId="0" fontId="17" fillId="0" borderId="21" xfId="52" applyFont="1" applyBorder="1" applyAlignment="1">
      <alignment vertical="center" wrapText="1"/>
      <protection/>
    </xf>
    <xf numFmtId="164" fontId="16" fillId="0" borderId="10" xfId="52" applyNumberFormat="1" applyFont="1" applyFill="1" applyBorder="1" applyAlignment="1">
      <alignment horizontal="center" vertical="center"/>
      <protection/>
    </xf>
    <xf numFmtId="164" fontId="16" fillId="0" borderId="11" xfId="52" applyNumberFormat="1" applyFont="1" applyFill="1" applyBorder="1" applyAlignment="1">
      <alignment horizontal="center" vertical="center"/>
      <protection/>
    </xf>
    <xf numFmtId="164" fontId="16" fillId="0" borderId="22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0" fontId="14" fillId="0" borderId="21" xfId="52" applyFont="1" applyFill="1" applyBorder="1" applyAlignment="1">
      <alignment horizontal="left" vertical="center" wrapText="1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164" fontId="11" fillId="0" borderId="11" xfId="52" applyNumberFormat="1" applyFont="1" applyFill="1" applyBorder="1" applyAlignment="1">
      <alignment horizontal="center" vertical="center"/>
      <protection/>
    </xf>
    <xf numFmtId="164" fontId="11" fillId="0" borderId="22" xfId="52" applyNumberFormat="1" applyFont="1" applyFill="1" applyBorder="1" applyAlignment="1">
      <alignment horizontal="center" vertical="center"/>
      <protection/>
    </xf>
    <xf numFmtId="0" fontId="17" fillId="0" borderId="21" xfId="52" applyFont="1" applyFill="1" applyBorder="1" applyAlignment="1">
      <alignment horizontal="left" vertical="center" wrapText="1"/>
      <protection/>
    </xf>
    <xf numFmtId="0" fontId="17" fillId="0" borderId="24" xfId="52" applyFont="1" applyFill="1" applyBorder="1" applyAlignment="1">
      <alignment horizontal="left" vertical="center" wrapText="1"/>
      <protection/>
    </xf>
    <xf numFmtId="164" fontId="16" fillId="0" borderId="25" xfId="52" applyNumberFormat="1" applyFont="1" applyFill="1" applyBorder="1" applyAlignment="1">
      <alignment horizontal="center" vertical="center"/>
      <protection/>
    </xf>
    <xf numFmtId="164" fontId="16" fillId="0" borderId="26" xfId="52" applyNumberFormat="1" applyFont="1" applyFill="1" applyBorder="1" applyAlignment="1">
      <alignment horizontal="center" vertical="center"/>
      <protection/>
    </xf>
    <xf numFmtId="164" fontId="16" fillId="0" borderId="12" xfId="52" applyNumberFormat="1" applyFont="1" applyFill="1" applyBorder="1" applyAlignment="1">
      <alignment horizontal="center" vertical="center"/>
      <protection/>
    </xf>
    <xf numFmtId="164" fontId="16" fillId="0" borderId="13" xfId="52" applyNumberFormat="1" applyFont="1" applyFill="1" applyBorder="1" applyAlignment="1">
      <alignment horizontal="center" vertical="center"/>
      <protection/>
    </xf>
    <xf numFmtId="164" fontId="16" fillId="0" borderId="14" xfId="52" applyNumberFormat="1" applyFont="1" applyFill="1" applyBorder="1" applyAlignment="1">
      <alignment horizontal="center" vertical="center"/>
      <protection/>
    </xf>
    <xf numFmtId="0" fontId="14" fillId="0" borderId="27" xfId="52" applyFont="1" applyFill="1" applyBorder="1" applyAlignment="1">
      <alignment horizontal="left" vertical="center" wrapText="1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164" fontId="11" fillId="0" borderId="29" xfId="52" applyNumberFormat="1" applyFont="1" applyFill="1" applyBorder="1" applyAlignment="1">
      <alignment horizontal="center" vertical="center"/>
      <protection/>
    </xf>
    <xf numFmtId="164" fontId="16" fillId="0" borderId="30" xfId="52" applyNumberFormat="1" applyFont="1" applyFill="1" applyBorder="1" applyAlignment="1">
      <alignment horizontal="center" vertical="center"/>
      <protection/>
    </xf>
    <xf numFmtId="164" fontId="11" fillId="0" borderId="30" xfId="52" applyNumberFormat="1" applyFont="1" applyFill="1" applyBorder="1" applyAlignment="1">
      <alignment horizontal="center" vertical="center"/>
      <protection/>
    </xf>
    <xf numFmtId="164" fontId="16" fillId="0" borderId="31" xfId="52" applyNumberFormat="1" applyFont="1" applyFill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18" fillId="0" borderId="0" xfId="56" applyFont="1">
      <alignment/>
      <protection/>
    </xf>
    <xf numFmtId="0" fontId="18" fillId="0" borderId="0" xfId="60" applyFont="1" applyAlignment="1">
      <alignment vertical="center" wrapText="1"/>
      <protection/>
    </xf>
    <xf numFmtId="0" fontId="24" fillId="0" borderId="22" xfId="60" applyFont="1" applyBorder="1" applyAlignment="1">
      <alignment horizontal="center" vertical="center" wrapText="1"/>
      <protection/>
    </xf>
    <xf numFmtId="0" fontId="24" fillId="0" borderId="22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33" borderId="22" xfId="60" applyFont="1" applyFill="1" applyBorder="1" applyAlignment="1">
      <alignment vertical="center" wrapText="1"/>
      <protection/>
    </xf>
    <xf numFmtId="164" fontId="25" fillId="34" borderId="22" xfId="56" applyNumberFormat="1" applyFont="1" applyFill="1" applyBorder="1" applyAlignment="1">
      <alignment horizontal="center" vertical="center" wrapText="1"/>
      <protection/>
    </xf>
    <xf numFmtId="164" fontId="22" fillId="0" borderId="22" xfId="56" applyNumberFormat="1" applyFont="1" applyFill="1" applyBorder="1" applyAlignment="1">
      <alignment horizontal="center" vertical="center" wrapText="1"/>
      <protection/>
    </xf>
    <xf numFmtId="164" fontId="25" fillId="0" borderId="22" xfId="56" applyNumberFormat="1" applyFont="1" applyFill="1" applyBorder="1" applyAlignment="1">
      <alignment horizontal="center" vertical="center" wrapText="1"/>
      <protection/>
    </xf>
    <xf numFmtId="0" fontId="22" fillId="0" borderId="22" xfId="56" applyFont="1" applyBorder="1" applyAlignment="1">
      <alignment horizontal="left" vertical="center" wrapText="1"/>
      <protection/>
    </xf>
    <xf numFmtId="3" fontId="18" fillId="0" borderId="0" xfId="60" applyNumberFormat="1" applyFont="1" applyAlignment="1">
      <alignment vertical="center" wrapText="1"/>
      <protection/>
    </xf>
    <xf numFmtId="0" fontId="22" fillId="0" borderId="22" xfId="60" applyFont="1" applyBorder="1" applyAlignment="1">
      <alignment vertical="center" wrapText="1"/>
      <protection/>
    </xf>
    <xf numFmtId="0" fontId="22" fillId="0" borderId="22" xfId="53" applyFont="1" applyBorder="1" applyAlignment="1">
      <alignment vertical="center" wrapText="1"/>
      <protection/>
    </xf>
    <xf numFmtId="164" fontId="22" fillId="0" borderId="22" xfId="53" applyNumberFormat="1" applyFont="1" applyFill="1" applyBorder="1" applyAlignment="1">
      <alignment horizontal="center" vertical="center" wrapText="1"/>
      <protection/>
    </xf>
    <xf numFmtId="164" fontId="25" fillId="0" borderId="22" xfId="53" applyNumberFormat="1" applyFont="1" applyFill="1" applyBorder="1" applyAlignment="1">
      <alignment horizontal="center" vertical="center" wrapText="1"/>
      <protection/>
    </xf>
    <xf numFmtId="164" fontId="25" fillId="0" borderId="22" xfId="53" applyNumberFormat="1" applyFont="1" applyFill="1" applyBorder="1" applyAlignment="1">
      <alignment horizontal="center" vertical="center"/>
      <protection/>
    </xf>
    <xf numFmtId="3" fontId="69" fillId="0" borderId="0" xfId="56" applyNumberFormat="1" applyFont="1" applyFill="1">
      <alignment/>
      <protection/>
    </xf>
    <xf numFmtId="0" fontId="69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2" fillId="0" borderId="22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20" fillId="0" borderId="22" xfId="61" applyFont="1" applyFill="1" applyBorder="1" applyAlignment="1">
      <alignment horizontal="center" vertical="center" wrapText="1"/>
      <protection/>
    </xf>
    <xf numFmtId="0" fontId="20" fillId="0" borderId="0" xfId="61" applyFont="1" applyFill="1" applyAlignment="1">
      <alignment vertical="center" wrapText="1"/>
      <protection/>
    </xf>
    <xf numFmtId="3" fontId="30" fillId="0" borderId="22" xfId="55" applyNumberFormat="1" applyFont="1" applyFill="1" applyBorder="1" applyAlignment="1" applyProtection="1">
      <alignment horizontal="center" vertical="center"/>
      <protection locked="0"/>
    </xf>
    <xf numFmtId="164" fontId="6" fillId="0" borderId="22" xfId="61" applyNumberFormat="1" applyFont="1" applyFill="1" applyBorder="1" applyAlignment="1">
      <alignment horizontal="center" vertical="center"/>
      <protection/>
    </xf>
    <xf numFmtId="3" fontId="6" fillId="0" borderId="2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2" fillId="0" borderId="0" xfId="58" applyFont="1" applyFill="1">
      <alignment/>
      <protection/>
    </xf>
    <xf numFmtId="0" fontId="18" fillId="0" borderId="0" xfId="56" applyFont="1" applyAlignment="1">
      <alignment vertical="center"/>
      <protection/>
    </xf>
    <xf numFmtId="1" fontId="30" fillId="0" borderId="22" xfId="55" applyNumberFormat="1" applyFont="1" applyFill="1" applyBorder="1" applyProtection="1">
      <alignment/>
      <protection locked="0"/>
    </xf>
    <xf numFmtId="1" fontId="30" fillId="0" borderId="22" xfId="55" applyNumberFormat="1" applyFont="1" applyFill="1" applyBorder="1" applyAlignment="1" applyProtection="1">
      <alignment vertical="center"/>
      <protection locked="0"/>
    </xf>
    <xf numFmtId="1" fontId="30" fillId="0" borderId="22" xfId="55" applyNumberFormat="1" applyFont="1" applyFill="1" applyBorder="1" applyAlignment="1" applyProtection="1">
      <alignment horizontal="left"/>
      <protection locked="0"/>
    </xf>
    <xf numFmtId="164" fontId="22" fillId="0" borderId="22" xfId="60" applyNumberFormat="1" applyFont="1" applyFill="1" applyBorder="1" applyAlignment="1">
      <alignment horizontal="center" vertical="center" wrapText="1"/>
      <protection/>
    </xf>
    <xf numFmtId="3" fontId="30" fillId="0" borderId="22" xfId="54" applyNumberFormat="1" applyFont="1" applyFill="1" applyBorder="1" applyAlignment="1" applyProtection="1">
      <alignment horizontal="center" vertical="center"/>
      <protection/>
    </xf>
    <xf numFmtId="164" fontId="34" fillId="0" borderId="22" xfId="54" applyNumberFormat="1" applyFont="1" applyFill="1" applyBorder="1" applyAlignment="1" applyProtection="1">
      <alignment horizontal="center" vertical="center"/>
      <protection/>
    </xf>
    <xf numFmtId="0" fontId="19" fillId="0" borderId="0" xfId="59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center" vertical="center"/>
      <protection/>
    </xf>
    <xf numFmtId="0" fontId="11" fillId="0" borderId="20" xfId="52" applyFont="1" applyBorder="1" applyAlignment="1">
      <alignment horizontal="center" vertical="center"/>
      <protection/>
    </xf>
    <xf numFmtId="0" fontId="22" fillId="0" borderId="22" xfId="56" applyFont="1" applyBorder="1" applyAlignment="1">
      <alignment horizontal="center" vertic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0" fontId="23" fillId="0" borderId="37" xfId="56" applyFont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wrapText="1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38" xfId="60" applyFont="1" applyBorder="1" applyAlignment="1">
      <alignment horizontal="center" vertical="center" wrapText="1"/>
      <protection/>
    </xf>
    <xf numFmtId="0" fontId="22" fillId="0" borderId="39" xfId="60" applyFont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60" applyFont="1" applyFill="1" applyAlignment="1">
      <alignment horizontal="center" wrapText="1"/>
      <protection/>
    </xf>
    <xf numFmtId="0" fontId="25" fillId="0" borderId="0" xfId="60" applyFont="1" applyFill="1" applyAlignment="1">
      <alignment horizontal="center" vertical="top" wrapText="1"/>
      <protection/>
    </xf>
    <xf numFmtId="0" fontId="22" fillId="0" borderId="22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27" fillId="0" borderId="22" xfId="61" applyFont="1" applyFill="1" applyBorder="1" applyAlignment="1">
      <alignment horizontal="center" vertical="center" wrapText="1"/>
      <protection/>
    </xf>
    <xf numFmtId="1" fontId="32" fillId="0" borderId="22" xfId="55" applyNumberFormat="1" applyFont="1" applyFill="1" applyBorder="1" applyAlignment="1" applyProtection="1">
      <alignment horizontal="center" vertical="center"/>
      <protection locked="0"/>
    </xf>
    <xf numFmtId="3" fontId="32" fillId="0" borderId="22" xfId="55" applyNumberFormat="1" applyFont="1" applyFill="1" applyBorder="1" applyAlignment="1" applyProtection="1">
      <alignment horizontal="center" vertical="center"/>
      <protection locked="0"/>
    </xf>
    <xf numFmtId="164" fontId="27" fillId="0" borderId="22" xfId="61" applyNumberFormat="1" applyFont="1" applyFill="1" applyBorder="1" applyAlignment="1">
      <alignment horizontal="center" vertical="center"/>
      <protection/>
    </xf>
    <xf numFmtId="164" fontId="33" fillId="0" borderId="22" xfId="54" applyNumberFormat="1" applyFont="1" applyFill="1" applyBorder="1" applyAlignment="1" applyProtection="1">
      <alignment horizontal="center" vertical="center"/>
      <protection/>
    </xf>
    <xf numFmtId="0" fontId="31" fillId="0" borderId="0" xfId="61" applyFont="1" applyFill="1" applyAlignment="1">
      <alignment vertical="center"/>
      <protection/>
    </xf>
    <xf numFmtId="1" fontId="32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6" xfId="55" applyNumberFormat="1" applyFont="1" applyFill="1" applyBorder="1" applyAlignment="1" applyProtection="1">
      <alignment horizontal="center" vertical="center" wrapText="1"/>
      <protection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3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2"/>
      <c r="B3" s="94" t="s">
        <v>0</v>
      </c>
      <c r="C3" s="95"/>
      <c r="D3" s="96" t="s">
        <v>1</v>
      </c>
      <c r="E3" s="97"/>
      <c r="F3" s="97"/>
      <c r="G3" s="98"/>
      <c r="H3" s="96" t="s">
        <v>2</v>
      </c>
      <c r="I3" s="97"/>
      <c r="J3" s="97"/>
      <c r="K3" s="98"/>
    </row>
    <row r="4" spans="1:11" s="6" customFormat="1" ht="40.5" customHeight="1" thickBot="1">
      <c r="A4" s="93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17996.5</v>
      </c>
      <c r="C5" s="15">
        <v>17900.4</v>
      </c>
      <c r="D5" s="16">
        <v>12325.2</v>
      </c>
      <c r="E5" s="17">
        <f>ROUND(D5/B5*100,1)</f>
        <v>68.5</v>
      </c>
      <c r="F5" s="18">
        <v>12268.3</v>
      </c>
      <c r="G5" s="19">
        <f>ROUND(F5/C5*100,1)</f>
        <v>68.5</v>
      </c>
      <c r="H5" s="16">
        <v>5671.3</v>
      </c>
      <c r="I5" s="17">
        <f>100-E5</f>
        <v>31.5</v>
      </c>
      <c r="J5" s="18">
        <v>5632.1</v>
      </c>
      <c r="K5" s="19">
        <f>100-G5</f>
        <v>31.5</v>
      </c>
    </row>
    <row r="6" spans="1:11" s="6" customFormat="1" ht="49.5" customHeight="1">
      <c r="A6" s="20" t="s">
        <v>7</v>
      </c>
      <c r="B6" s="21">
        <v>62.3</v>
      </c>
      <c r="C6" s="22">
        <v>62.2</v>
      </c>
      <c r="D6" s="21">
        <v>62.9</v>
      </c>
      <c r="E6" s="23" t="s">
        <v>8</v>
      </c>
      <c r="F6" s="23">
        <v>62.8</v>
      </c>
      <c r="G6" s="24" t="s">
        <v>8</v>
      </c>
      <c r="H6" s="21">
        <v>61.1</v>
      </c>
      <c r="I6" s="23" t="s">
        <v>9</v>
      </c>
      <c r="J6" s="23">
        <v>60.7</v>
      </c>
      <c r="K6" s="24" t="s">
        <v>8</v>
      </c>
    </row>
    <row r="7" spans="1:11" s="6" customFormat="1" ht="54" customHeight="1">
      <c r="A7" s="25" t="s">
        <v>10</v>
      </c>
      <c r="B7" s="26">
        <v>16334.3</v>
      </c>
      <c r="C7" s="27">
        <v>16223.5</v>
      </c>
      <c r="D7" s="26">
        <v>11211.7</v>
      </c>
      <c r="E7" s="23">
        <f>ROUND(D7/B7*100,1)</f>
        <v>68.6</v>
      </c>
      <c r="F7" s="28">
        <v>11142.3</v>
      </c>
      <c r="G7" s="24">
        <f>ROUND(F7/C7*100,1)</f>
        <v>68.7</v>
      </c>
      <c r="H7" s="26">
        <v>5122.6</v>
      </c>
      <c r="I7" s="23">
        <f>100-E7</f>
        <v>31.400000000000006</v>
      </c>
      <c r="J7" s="28">
        <v>5081.2</v>
      </c>
      <c r="K7" s="24">
        <f>100-G7</f>
        <v>31.299999999999997</v>
      </c>
    </row>
    <row r="8" spans="1:11" s="6" customFormat="1" ht="37.5" customHeight="1">
      <c r="A8" s="29" t="s">
        <v>11</v>
      </c>
      <c r="B8" s="21">
        <v>56.5</v>
      </c>
      <c r="C8" s="22">
        <v>56.3</v>
      </c>
      <c r="D8" s="21">
        <v>57.2</v>
      </c>
      <c r="E8" s="23" t="s">
        <v>8</v>
      </c>
      <c r="F8" s="23">
        <v>57.1</v>
      </c>
      <c r="G8" s="24" t="s">
        <v>8</v>
      </c>
      <c r="H8" s="21">
        <v>55.2</v>
      </c>
      <c r="I8" s="23" t="s">
        <v>8</v>
      </c>
      <c r="J8" s="23">
        <v>54.8</v>
      </c>
      <c r="K8" s="24" t="s">
        <v>8</v>
      </c>
    </row>
    <row r="9" spans="1:11" s="6" customFormat="1" ht="68.25" customHeight="1">
      <c r="A9" s="25" t="s">
        <v>12</v>
      </c>
      <c r="B9" s="26">
        <v>1662.2</v>
      </c>
      <c r="C9" s="27">
        <v>1676.9</v>
      </c>
      <c r="D9" s="26">
        <v>1113.5</v>
      </c>
      <c r="E9" s="23">
        <f>ROUND(D9/B9*100,1)</f>
        <v>67</v>
      </c>
      <c r="F9" s="28">
        <v>1126</v>
      </c>
      <c r="G9" s="24">
        <f>ROUND(F9/C9*100,1)</f>
        <v>67.1</v>
      </c>
      <c r="H9" s="26">
        <v>548.7</v>
      </c>
      <c r="I9" s="23">
        <f>100-E9</f>
        <v>33</v>
      </c>
      <c r="J9" s="28">
        <v>550.9</v>
      </c>
      <c r="K9" s="24">
        <f>100-G9</f>
        <v>32.900000000000006</v>
      </c>
    </row>
    <row r="10" spans="1:11" s="6" customFormat="1" ht="48.75" customHeight="1" thickBot="1">
      <c r="A10" s="30" t="s">
        <v>13</v>
      </c>
      <c r="B10" s="31">
        <v>9.2</v>
      </c>
      <c r="C10" s="32">
        <v>9.4</v>
      </c>
      <c r="D10" s="33">
        <v>9</v>
      </c>
      <c r="E10" s="34" t="s">
        <v>8</v>
      </c>
      <c r="F10" s="34">
        <v>9.2</v>
      </c>
      <c r="G10" s="35" t="s">
        <v>8</v>
      </c>
      <c r="H10" s="33">
        <v>9.7</v>
      </c>
      <c r="I10" s="34" t="s">
        <v>8</v>
      </c>
      <c r="J10" s="34">
        <v>9.8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10892.7</v>
      </c>
      <c r="C11" s="38">
        <v>10899</v>
      </c>
      <c r="D11" s="37">
        <v>7281.6</v>
      </c>
      <c r="E11" s="39">
        <f>ROUND(D11/B11*100,1)</f>
        <v>66.8</v>
      </c>
      <c r="F11" s="40">
        <v>7254.8</v>
      </c>
      <c r="G11" s="41">
        <f>ROUND(F11/C11*100,1)</f>
        <v>66.6</v>
      </c>
      <c r="H11" s="37">
        <v>3611.1</v>
      </c>
      <c r="I11" s="39">
        <f>ROUND(H11/B11*100,1)</f>
        <v>33.2</v>
      </c>
      <c r="J11" s="40">
        <v>3644.2</v>
      </c>
      <c r="K11" s="41">
        <f>100-I11</f>
        <v>66.8</v>
      </c>
    </row>
    <row r="12" spans="1:10" s="42" customFormat="1" ht="26.25" customHeight="1" thickTop="1">
      <c r="A12" s="90" t="s">
        <v>15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s="44" customFormat="1" ht="1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5">
      <c r="A14" s="45"/>
    </row>
    <row r="15" ht="15">
      <c r="A15" s="45"/>
    </row>
    <row r="16" ht="15">
      <c r="A16" s="45"/>
    </row>
    <row r="17" ht="15">
      <c r="A17" s="45"/>
    </row>
    <row r="18" ht="15">
      <c r="A18" s="45"/>
    </row>
    <row r="19" ht="15">
      <c r="A19" s="45"/>
    </row>
    <row r="20" ht="15">
      <c r="A20" s="45"/>
    </row>
    <row r="21" ht="15">
      <c r="A21" s="45"/>
    </row>
    <row r="22" ht="15">
      <c r="A22" s="45"/>
    </row>
    <row r="23" ht="1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E16" sqref="E16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4" customWidth="1"/>
    <col min="4" max="4" width="13.00390625" style="64" customWidth="1"/>
    <col min="5" max="5" width="17.140625" style="64" customWidth="1"/>
    <col min="6" max="6" width="12.7109375" style="47" customWidth="1"/>
    <col min="7" max="16384" width="8.00390625" style="47" customWidth="1"/>
  </cols>
  <sheetData>
    <row r="1" spans="1:6" s="83" customFormat="1" ht="27" customHeight="1">
      <c r="A1" s="106" t="s">
        <v>16</v>
      </c>
      <c r="B1" s="106"/>
      <c r="C1" s="106"/>
      <c r="D1" s="106"/>
      <c r="E1" s="106"/>
      <c r="F1" s="106"/>
    </row>
    <row r="2" spans="1:6" ht="18" customHeight="1">
      <c r="A2" s="107" t="s">
        <v>73</v>
      </c>
      <c r="B2" s="107"/>
      <c r="C2" s="107"/>
      <c r="D2" s="107"/>
      <c r="E2" s="107"/>
      <c r="F2" s="107"/>
    </row>
    <row r="3" spans="1:6" ht="21" customHeight="1">
      <c r="A3" s="102" t="s">
        <v>41</v>
      </c>
      <c r="B3" s="102"/>
      <c r="C3" s="102"/>
      <c r="D3" s="102"/>
      <c r="E3" s="102"/>
      <c r="F3" s="102"/>
    </row>
    <row r="4" spans="1:6" s="48" customFormat="1" ht="24.75" customHeight="1">
      <c r="A4" s="108" t="s">
        <v>17</v>
      </c>
      <c r="B4" s="108"/>
      <c r="C4" s="108"/>
      <c r="D4" s="108"/>
      <c r="E4" s="108"/>
      <c r="F4" s="108"/>
    </row>
    <row r="5" spans="1:6" s="48" customFormat="1" ht="42.75" customHeight="1">
      <c r="A5" s="109" t="s">
        <v>18</v>
      </c>
      <c r="B5" s="110" t="s">
        <v>19</v>
      </c>
      <c r="C5" s="99" t="s">
        <v>20</v>
      </c>
      <c r="D5" s="100" t="s">
        <v>21</v>
      </c>
      <c r="E5" s="99" t="s">
        <v>22</v>
      </c>
      <c r="F5" s="100" t="s">
        <v>23</v>
      </c>
    </row>
    <row r="6" spans="1:6" s="48" customFormat="1" ht="37.5" customHeight="1">
      <c r="A6" s="109"/>
      <c r="B6" s="111"/>
      <c r="C6" s="99" t="s">
        <v>20</v>
      </c>
      <c r="D6" s="101"/>
      <c r="E6" s="99" t="s">
        <v>22</v>
      </c>
      <c r="F6" s="101"/>
    </row>
    <row r="7" spans="1:6" s="51" customFormat="1" ht="18.75" customHeight="1">
      <c r="A7" s="49" t="s">
        <v>24</v>
      </c>
      <c r="B7" s="49">
        <v>1</v>
      </c>
      <c r="C7" s="50">
        <v>2</v>
      </c>
      <c r="D7" s="50">
        <v>3</v>
      </c>
      <c r="E7" s="50">
        <v>4</v>
      </c>
      <c r="F7" s="50">
        <v>5</v>
      </c>
    </row>
    <row r="8" spans="1:6" s="48" customFormat="1" ht="43.5" customHeight="1">
      <c r="A8" s="52" t="s">
        <v>42</v>
      </c>
      <c r="B8" s="87">
        <v>27.326</v>
      </c>
      <c r="C8" s="54">
        <f>B8-E8</f>
        <v>16.96</v>
      </c>
      <c r="D8" s="53">
        <f>100-F8</f>
        <v>62.1</v>
      </c>
      <c r="E8" s="54">
        <v>10.366</v>
      </c>
      <c r="F8" s="55">
        <f>ROUND(E8/B8*100,1)</f>
        <v>37.9</v>
      </c>
    </row>
    <row r="9" spans="1:8" s="48" customFormat="1" ht="61.5" customHeight="1">
      <c r="A9" s="56" t="s">
        <v>25</v>
      </c>
      <c r="B9" s="87">
        <v>4.393</v>
      </c>
      <c r="C9" s="54">
        <f aca="true" t="shared" si="0" ref="C9:C15">B9-E9</f>
        <v>3.408</v>
      </c>
      <c r="D9" s="53">
        <f>100-F9</f>
        <v>77.6</v>
      </c>
      <c r="E9" s="54">
        <v>0.985</v>
      </c>
      <c r="F9" s="55">
        <f>ROUND(E9/B9*100,1)</f>
        <v>22.4</v>
      </c>
      <c r="H9" s="57"/>
    </row>
    <row r="10" spans="1:10" s="48" customFormat="1" ht="45" customHeight="1">
      <c r="A10" s="58" t="s">
        <v>26</v>
      </c>
      <c r="B10" s="87">
        <v>2.105</v>
      </c>
      <c r="C10" s="54">
        <f t="shared" si="0"/>
        <v>1.181</v>
      </c>
      <c r="D10" s="53">
        <f>100-F10</f>
        <v>56.1</v>
      </c>
      <c r="E10" s="54">
        <v>0.924</v>
      </c>
      <c r="F10" s="55">
        <f>ROUND(E10/B10*100,1)</f>
        <v>43.9</v>
      </c>
      <c r="J10" s="57"/>
    </row>
    <row r="11" spans="1:6" s="48" customFormat="1" ht="63" customHeight="1">
      <c r="A11" s="58" t="s">
        <v>27</v>
      </c>
      <c r="B11" s="87">
        <v>1.255</v>
      </c>
      <c r="C11" s="54">
        <f t="shared" si="0"/>
        <v>0.6679999999999999</v>
      </c>
      <c r="D11" s="53">
        <f>100-F11</f>
        <v>53.2</v>
      </c>
      <c r="E11" s="54">
        <v>0.587</v>
      </c>
      <c r="F11" s="55">
        <f>ROUND(E11/B11*100,1)</f>
        <v>46.8</v>
      </c>
    </row>
    <row r="12" spans="1:7" s="48" customFormat="1" ht="67.5" customHeight="1">
      <c r="A12" s="58" t="s">
        <v>28</v>
      </c>
      <c r="B12" s="87">
        <v>22.897</v>
      </c>
      <c r="C12" s="54">
        <f t="shared" si="0"/>
        <v>14.328999999999999</v>
      </c>
      <c r="D12" s="53">
        <f>100-F12</f>
        <v>62.6</v>
      </c>
      <c r="E12" s="54">
        <v>8.568</v>
      </c>
      <c r="F12" s="55">
        <f>ROUND(E12/B12*100,1)</f>
        <v>37.4</v>
      </c>
      <c r="G12" s="57"/>
    </row>
    <row r="13" spans="1:7" s="48" customFormat="1" ht="27" customHeight="1">
      <c r="A13" s="58"/>
      <c r="B13" s="103" t="s">
        <v>74</v>
      </c>
      <c r="C13" s="104"/>
      <c r="D13" s="104"/>
      <c r="E13" s="104"/>
      <c r="F13" s="105"/>
      <c r="G13" s="57"/>
    </row>
    <row r="14" spans="1:7" s="48" customFormat="1" ht="51.75" customHeight="1">
      <c r="A14" s="59" t="s">
        <v>29</v>
      </c>
      <c r="B14" s="87">
        <v>23.966</v>
      </c>
      <c r="C14" s="60">
        <f t="shared" si="0"/>
        <v>14.535000000000002</v>
      </c>
      <c r="D14" s="61">
        <f>100-F14</f>
        <v>60.6</v>
      </c>
      <c r="E14" s="60">
        <v>9.431</v>
      </c>
      <c r="F14" s="62">
        <f>ROUND(E14/B14*100,1)</f>
        <v>39.4</v>
      </c>
      <c r="G14" s="57"/>
    </row>
    <row r="15" spans="1:6" s="48" customFormat="1" ht="39.75" customHeight="1">
      <c r="A15" s="59" t="s">
        <v>30</v>
      </c>
      <c r="B15" s="87">
        <v>19.965</v>
      </c>
      <c r="C15" s="60">
        <f t="shared" si="0"/>
        <v>11.661</v>
      </c>
      <c r="D15" s="61">
        <f>100-F15</f>
        <v>58.4</v>
      </c>
      <c r="E15" s="60">
        <v>8.304</v>
      </c>
      <c r="F15" s="62">
        <f>ROUND(E15/B15*100,1)</f>
        <v>41.6</v>
      </c>
    </row>
    <row r="16" spans="1:6" s="48" customFormat="1" ht="15.75" customHeight="1">
      <c r="A16" s="47"/>
      <c r="B16" s="47"/>
      <c r="C16" s="63"/>
      <c r="D16" s="63"/>
      <c r="E16" s="63"/>
      <c r="F16" s="47"/>
    </row>
    <row r="17" ht="15" customHeight="1">
      <c r="E17" s="63"/>
    </row>
  </sheetData>
  <sheetProtection/>
  <mergeCells count="11">
    <mergeCell ref="A1:F1"/>
    <mergeCell ref="A2:F2"/>
    <mergeCell ref="A4:F4"/>
    <mergeCell ref="A5:A6"/>
    <mergeCell ref="B5:B6"/>
    <mergeCell ref="C5:C6"/>
    <mergeCell ref="D5:D6"/>
    <mergeCell ref="E5:E6"/>
    <mergeCell ref="A3:F3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M21" sqref="M21"/>
    </sheetView>
  </sheetViews>
  <sheetFormatPr defaultColWidth="9.140625" defaultRowHeight="15"/>
  <cols>
    <col min="1" max="1" width="17.7109375" style="81" customWidth="1"/>
    <col min="2" max="2" width="10.8515625" style="81" customWidth="1"/>
    <col min="3" max="3" width="11.140625" style="81" customWidth="1"/>
    <col min="4" max="4" width="12.7109375" style="81" customWidth="1"/>
    <col min="5" max="5" width="10.00390625" style="81" customWidth="1"/>
    <col min="6" max="6" width="11.140625" style="81" customWidth="1"/>
    <col min="7" max="7" width="12.140625" style="81" customWidth="1"/>
    <col min="8" max="8" width="9.28125" style="81" customWidth="1"/>
    <col min="9" max="10" width="11.57421875" style="81" customWidth="1"/>
    <col min="11" max="11" width="9.140625" style="81" customWidth="1"/>
    <col min="12" max="12" width="11.140625" style="81" customWidth="1"/>
    <col min="13" max="13" width="10.57421875" style="81" customWidth="1"/>
    <col min="14" max="14" width="11.421875" style="81" customWidth="1"/>
    <col min="15" max="16" width="10.00390625" style="81" customWidth="1"/>
    <col min="17" max="17" width="13.140625" style="81" customWidth="1"/>
    <col min="18" max="18" width="16.28125" style="81" customWidth="1"/>
    <col min="19" max="19" width="15.8515625" style="81" customWidth="1"/>
    <col min="20" max="20" width="13.8515625" style="81" customWidth="1"/>
    <col min="21" max="21" width="17.140625" style="81" customWidth="1"/>
    <col min="22" max="22" width="19.140625" style="81" customWidth="1"/>
    <col min="23" max="16384" width="9.140625" style="81" customWidth="1"/>
  </cols>
  <sheetData>
    <row r="1" spans="2:22" s="65" customFormat="1" ht="25.5" customHeight="1">
      <c r="B1" s="112" t="s">
        <v>76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66"/>
      <c r="Q1" s="66"/>
      <c r="R1" s="66"/>
      <c r="S1" s="66"/>
      <c r="T1" s="66"/>
      <c r="U1" s="66"/>
      <c r="V1" s="66"/>
    </row>
    <row r="2" spans="2:22" s="65" customFormat="1" ht="23.25" customHeight="1">
      <c r="B2" s="112" t="s">
        <v>77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66"/>
      <c r="Q2" s="66"/>
      <c r="R2" s="66"/>
      <c r="S2" s="66"/>
      <c r="T2" s="66"/>
      <c r="U2" s="66"/>
      <c r="V2" s="66"/>
    </row>
    <row r="3" spans="2:22" s="65" customFormat="1" ht="18.75" customHeight="1">
      <c r="B3" s="113" t="s">
        <v>17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67"/>
      <c r="Q3" s="67"/>
      <c r="R3" s="67"/>
      <c r="S3" s="67"/>
      <c r="T3" s="67"/>
      <c r="U3" s="67"/>
      <c r="V3" s="67"/>
    </row>
    <row r="4" spans="1:21" s="69" customFormat="1" ht="9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2" s="70" customFormat="1" ht="51" customHeight="1">
      <c r="A5" s="114"/>
      <c r="B5" s="115" t="s">
        <v>31</v>
      </c>
      <c r="C5" s="115"/>
      <c r="D5" s="115"/>
      <c r="E5" s="115" t="s">
        <v>40</v>
      </c>
      <c r="F5" s="115"/>
      <c r="G5" s="115"/>
      <c r="H5" s="115" t="s">
        <v>32</v>
      </c>
      <c r="I5" s="115"/>
      <c r="J5" s="115"/>
      <c r="K5" s="115" t="s">
        <v>33</v>
      </c>
      <c r="L5" s="115"/>
      <c r="M5" s="115"/>
      <c r="N5" s="115" t="s">
        <v>34</v>
      </c>
      <c r="O5" s="115"/>
      <c r="P5" s="115"/>
      <c r="Q5" s="121" t="s">
        <v>35</v>
      </c>
      <c r="R5" s="122"/>
      <c r="S5" s="123"/>
      <c r="T5" s="124" t="s">
        <v>36</v>
      </c>
      <c r="U5" s="125"/>
      <c r="V5" s="126"/>
    </row>
    <row r="6" spans="1:22" s="73" customFormat="1" ht="49.5" customHeight="1">
      <c r="A6" s="114"/>
      <c r="B6" s="71" t="s">
        <v>19</v>
      </c>
      <c r="C6" s="72" t="s">
        <v>37</v>
      </c>
      <c r="D6" s="72" t="s">
        <v>38</v>
      </c>
      <c r="E6" s="71" t="s">
        <v>19</v>
      </c>
      <c r="F6" s="72" t="s">
        <v>37</v>
      </c>
      <c r="G6" s="72" t="s">
        <v>38</v>
      </c>
      <c r="H6" s="72" t="s">
        <v>19</v>
      </c>
      <c r="I6" s="72" t="s">
        <v>37</v>
      </c>
      <c r="J6" s="72" t="s">
        <v>38</v>
      </c>
      <c r="K6" s="72" t="s">
        <v>19</v>
      </c>
      <c r="L6" s="72" t="s">
        <v>37</v>
      </c>
      <c r="M6" s="72" t="s">
        <v>38</v>
      </c>
      <c r="N6" s="71" t="s">
        <v>19</v>
      </c>
      <c r="O6" s="72" t="s">
        <v>37</v>
      </c>
      <c r="P6" s="72" t="s">
        <v>38</v>
      </c>
      <c r="Q6" s="71" t="s">
        <v>19</v>
      </c>
      <c r="R6" s="72" t="s">
        <v>37</v>
      </c>
      <c r="S6" s="72" t="s">
        <v>38</v>
      </c>
      <c r="T6" s="71" t="s">
        <v>19</v>
      </c>
      <c r="U6" s="72" t="s">
        <v>37</v>
      </c>
      <c r="V6" s="72" t="s">
        <v>38</v>
      </c>
    </row>
    <row r="7" spans="1:22" s="75" customFormat="1" ht="11.25" customHeight="1">
      <c r="A7" s="74" t="s">
        <v>39</v>
      </c>
      <c r="B7" s="74">
        <v>1</v>
      </c>
      <c r="C7" s="74">
        <v>2</v>
      </c>
      <c r="D7" s="74">
        <v>3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</row>
    <row r="8" spans="1:22" s="120" customFormat="1" ht="28.5" customHeight="1">
      <c r="A8" s="116" t="s">
        <v>43</v>
      </c>
      <c r="B8" s="117">
        <f>SUM(B9:B37)</f>
        <v>27326</v>
      </c>
      <c r="C8" s="118">
        <f>100-D8</f>
        <v>62.06543218912391</v>
      </c>
      <c r="D8" s="118">
        <v>37.93456781087609</v>
      </c>
      <c r="E8" s="117">
        <f>SUM(E9:E37)</f>
        <v>4393</v>
      </c>
      <c r="F8" s="118">
        <f>100-G8</f>
        <v>77.57796494422945</v>
      </c>
      <c r="G8" s="118">
        <v>22.422035055770543</v>
      </c>
      <c r="H8" s="117">
        <f>SUM(H9:H37)</f>
        <v>2105</v>
      </c>
      <c r="I8" s="118">
        <f>100-J8</f>
        <v>56.104513064133016</v>
      </c>
      <c r="J8" s="118">
        <v>43.895486935866984</v>
      </c>
      <c r="K8" s="117">
        <f>SUM(K9:K37)</f>
        <v>1255</v>
      </c>
      <c r="L8" s="118">
        <f aca="true" t="shared" si="0" ref="L8:L37">100-M8</f>
        <v>53.22709163346614</v>
      </c>
      <c r="M8" s="118">
        <v>46.77290836653386</v>
      </c>
      <c r="N8" s="117">
        <f>SUM(N9:N37)</f>
        <v>22897</v>
      </c>
      <c r="O8" s="118">
        <f aca="true" t="shared" si="1" ref="O8:O37">100-P8</f>
        <v>62.580250687863035</v>
      </c>
      <c r="P8" s="118">
        <v>37.419749312136965</v>
      </c>
      <c r="Q8" s="117">
        <f>SUM(Q9:Q37)</f>
        <v>23966</v>
      </c>
      <c r="R8" s="119">
        <f aca="true" t="shared" si="2" ref="R8:R37">100-S8</f>
        <v>60.64841859300676</v>
      </c>
      <c r="S8" s="119">
        <v>39.35158140699324</v>
      </c>
      <c r="T8" s="117">
        <f>SUM(T9:T37)</f>
        <v>19965</v>
      </c>
      <c r="U8" s="119">
        <f aca="true" t="shared" si="3" ref="U8:U37">100-V8</f>
        <v>58.40721262208866</v>
      </c>
      <c r="V8" s="119">
        <v>41.59278737791134</v>
      </c>
    </row>
    <row r="9" spans="1:22" s="79" customFormat="1" ht="18.75" customHeight="1">
      <c r="A9" s="84" t="s">
        <v>75</v>
      </c>
      <c r="B9" s="76">
        <v>5652</v>
      </c>
      <c r="C9" s="77">
        <f aca="true" t="shared" si="4" ref="C9:C37">100-D9</f>
        <v>95.61217268223638</v>
      </c>
      <c r="D9" s="77">
        <v>4.387827317763623</v>
      </c>
      <c r="E9" s="78">
        <v>1677</v>
      </c>
      <c r="F9" s="77">
        <f aca="true" t="shared" si="5" ref="F9:F37">100-G9</f>
        <v>92.60584376863447</v>
      </c>
      <c r="G9" s="77">
        <v>7.394156231365534</v>
      </c>
      <c r="H9" s="78">
        <v>525</v>
      </c>
      <c r="I9" s="77">
        <f aca="true" t="shared" si="6" ref="I9:I37">100-J9</f>
        <v>94.0952380952381</v>
      </c>
      <c r="J9" s="77">
        <v>5.904761904761905</v>
      </c>
      <c r="K9" s="78">
        <v>286</v>
      </c>
      <c r="L9" s="77">
        <f t="shared" si="0"/>
        <v>97.55244755244755</v>
      </c>
      <c r="M9" s="77">
        <v>2.4475524475524475</v>
      </c>
      <c r="N9" s="78">
        <v>5071</v>
      </c>
      <c r="O9" s="77">
        <f t="shared" si="1"/>
        <v>95.74048511141787</v>
      </c>
      <c r="P9" s="77">
        <v>4.2595148885821335</v>
      </c>
      <c r="Q9" s="117">
        <v>4850</v>
      </c>
      <c r="R9" s="89">
        <f t="shared" si="2"/>
        <v>95.77319587628865</v>
      </c>
      <c r="S9" s="89">
        <v>4.22680412371134</v>
      </c>
      <c r="T9" s="88">
        <v>4048</v>
      </c>
      <c r="U9" s="89">
        <f t="shared" si="3"/>
        <v>95.67687747035573</v>
      </c>
      <c r="V9" s="89">
        <v>4.3231225296442695</v>
      </c>
    </row>
    <row r="10" spans="1:22" s="80" customFormat="1" ht="18.75" customHeight="1">
      <c r="A10" s="84" t="s">
        <v>44</v>
      </c>
      <c r="B10" s="76">
        <v>2012</v>
      </c>
      <c r="C10" s="77">
        <f t="shared" si="4"/>
        <v>63.66799204771372</v>
      </c>
      <c r="D10" s="77">
        <v>36.33200795228628</v>
      </c>
      <c r="E10" s="78">
        <v>175</v>
      </c>
      <c r="F10" s="77">
        <f t="shared" si="5"/>
        <v>73.14285714285714</v>
      </c>
      <c r="G10" s="77">
        <v>26.857142857142858</v>
      </c>
      <c r="H10" s="78">
        <v>144</v>
      </c>
      <c r="I10" s="77">
        <f t="shared" si="6"/>
        <v>24.305555555555557</v>
      </c>
      <c r="J10" s="77">
        <v>75.69444444444444</v>
      </c>
      <c r="K10" s="78">
        <v>77</v>
      </c>
      <c r="L10" s="77">
        <f t="shared" si="0"/>
        <v>61.03896103896104</v>
      </c>
      <c r="M10" s="77">
        <v>38.96103896103896</v>
      </c>
      <c r="N10" s="78">
        <v>1855</v>
      </c>
      <c r="O10" s="77">
        <f t="shared" si="1"/>
        <v>65.66037735849056</v>
      </c>
      <c r="P10" s="77">
        <v>34.339622641509436</v>
      </c>
      <c r="Q10" s="117">
        <v>1817</v>
      </c>
      <c r="R10" s="89">
        <f t="shared" si="2"/>
        <v>62.90588882773803</v>
      </c>
      <c r="S10" s="89">
        <v>37.09411117226197</v>
      </c>
      <c r="T10" s="88">
        <v>1535</v>
      </c>
      <c r="U10" s="89">
        <f t="shared" si="3"/>
        <v>61.36807817589577</v>
      </c>
      <c r="V10" s="89">
        <v>38.63192182410423</v>
      </c>
    </row>
    <row r="11" spans="1:22" s="79" customFormat="1" ht="18.75" customHeight="1">
      <c r="A11" s="84" t="s">
        <v>45</v>
      </c>
      <c r="B11" s="76">
        <v>698</v>
      </c>
      <c r="C11" s="77">
        <f t="shared" si="4"/>
        <v>45.98853868194843</v>
      </c>
      <c r="D11" s="77">
        <v>54.01146131805157</v>
      </c>
      <c r="E11" s="78">
        <v>21</v>
      </c>
      <c r="F11" s="77">
        <f t="shared" si="5"/>
        <v>71.42857142857143</v>
      </c>
      <c r="G11" s="77">
        <v>28.571428571428573</v>
      </c>
      <c r="H11" s="78">
        <v>60</v>
      </c>
      <c r="I11" s="77">
        <f t="shared" si="6"/>
        <v>6.666666666666657</v>
      </c>
      <c r="J11" s="77">
        <v>93.33333333333334</v>
      </c>
      <c r="K11" s="78">
        <v>5</v>
      </c>
      <c r="L11" s="77">
        <f t="shared" si="0"/>
        <v>0</v>
      </c>
      <c r="M11" s="77">
        <v>100</v>
      </c>
      <c r="N11" s="78">
        <v>592</v>
      </c>
      <c r="O11" s="77">
        <f t="shared" si="1"/>
        <v>45.10135135135135</v>
      </c>
      <c r="P11" s="77">
        <v>54.89864864864865</v>
      </c>
      <c r="Q11" s="117">
        <v>647</v>
      </c>
      <c r="R11" s="89">
        <f t="shared" si="2"/>
        <v>45.28593508500773</v>
      </c>
      <c r="S11" s="89">
        <v>54.71406491499227</v>
      </c>
      <c r="T11" s="88">
        <v>499</v>
      </c>
      <c r="U11" s="89">
        <f t="shared" si="3"/>
        <v>41.08216432865732</v>
      </c>
      <c r="V11" s="89">
        <v>58.91783567134268</v>
      </c>
    </row>
    <row r="12" spans="1:22" s="79" customFormat="1" ht="18.75" customHeight="1">
      <c r="A12" s="84" t="s">
        <v>46</v>
      </c>
      <c r="B12" s="76">
        <v>455</v>
      </c>
      <c r="C12" s="77">
        <f t="shared" si="4"/>
        <v>20.879120879120876</v>
      </c>
      <c r="D12" s="77">
        <v>79.12087912087912</v>
      </c>
      <c r="E12" s="78">
        <v>38</v>
      </c>
      <c r="F12" s="77">
        <f t="shared" si="5"/>
        <v>36.8421052631579</v>
      </c>
      <c r="G12" s="77">
        <v>63.1578947368421</v>
      </c>
      <c r="H12" s="78">
        <v>23</v>
      </c>
      <c r="I12" s="77">
        <f t="shared" si="6"/>
        <v>34.78260869565217</v>
      </c>
      <c r="J12" s="77">
        <v>65.21739130434783</v>
      </c>
      <c r="K12" s="78">
        <v>17</v>
      </c>
      <c r="L12" s="77">
        <f t="shared" si="0"/>
        <v>0</v>
      </c>
      <c r="M12" s="77">
        <v>99.99999999999999</v>
      </c>
      <c r="N12" s="78">
        <v>429</v>
      </c>
      <c r="O12" s="77">
        <f t="shared" si="1"/>
        <v>20.745920745920742</v>
      </c>
      <c r="P12" s="77">
        <v>79.25407925407926</v>
      </c>
      <c r="Q12" s="117">
        <v>417</v>
      </c>
      <c r="R12" s="89">
        <f t="shared" si="2"/>
        <v>20.143884892086334</v>
      </c>
      <c r="S12" s="89">
        <v>79.85611510791367</v>
      </c>
      <c r="T12" s="88">
        <v>395</v>
      </c>
      <c r="U12" s="89">
        <f t="shared" si="3"/>
        <v>19.493670886075947</v>
      </c>
      <c r="V12" s="89">
        <v>80.50632911392405</v>
      </c>
    </row>
    <row r="13" spans="1:22" s="79" customFormat="1" ht="18.75" customHeight="1">
      <c r="A13" s="84" t="s">
        <v>47</v>
      </c>
      <c r="B13" s="76">
        <v>689</v>
      </c>
      <c r="C13" s="77">
        <f t="shared" si="4"/>
        <v>33.9622641509434</v>
      </c>
      <c r="D13" s="77">
        <v>66.0377358490566</v>
      </c>
      <c r="E13" s="78">
        <v>205</v>
      </c>
      <c r="F13" s="77">
        <f t="shared" si="5"/>
        <v>63.90243902439024</v>
      </c>
      <c r="G13" s="77">
        <v>36.09756097560976</v>
      </c>
      <c r="H13" s="78">
        <v>83</v>
      </c>
      <c r="I13" s="77">
        <f t="shared" si="6"/>
        <v>24.096385542168676</v>
      </c>
      <c r="J13" s="77">
        <v>75.90361445783132</v>
      </c>
      <c r="K13" s="78">
        <v>83</v>
      </c>
      <c r="L13" s="77">
        <f t="shared" si="0"/>
        <v>22.891566265060234</v>
      </c>
      <c r="M13" s="77">
        <v>77.10843373493977</v>
      </c>
      <c r="N13" s="78">
        <v>667</v>
      </c>
      <c r="O13" s="77">
        <f t="shared" si="1"/>
        <v>32.53373313343329</v>
      </c>
      <c r="P13" s="77">
        <v>67.46626686656671</v>
      </c>
      <c r="Q13" s="117">
        <v>585</v>
      </c>
      <c r="R13" s="89">
        <f t="shared" si="2"/>
        <v>29.572649572649567</v>
      </c>
      <c r="S13" s="89">
        <v>70.42735042735043</v>
      </c>
      <c r="T13" s="88">
        <v>516</v>
      </c>
      <c r="U13" s="89">
        <f t="shared" si="3"/>
        <v>26.162790697674424</v>
      </c>
      <c r="V13" s="89">
        <v>73.83720930232558</v>
      </c>
    </row>
    <row r="14" spans="1:22" s="79" customFormat="1" ht="18.75" customHeight="1">
      <c r="A14" s="84" t="s">
        <v>48</v>
      </c>
      <c r="B14" s="76">
        <v>726</v>
      </c>
      <c r="C14" s="77">
        <f t="shared" si="4"/>
        <v>32.92011019283747</v>
      </c>
      <c r="D14" s="77">
        <v>67.07988980716253</v>
      </c>
      <c r="E14" s="78">
        <v>49</v>
      </c>
      <c r="F14" s="77">
        <f t="shared" si="5"/>
        <v>44.89795918367347</v>
      </c>
      <c r="G14" s="77">
        <v>55.10204081632653</v>
      </c>
      <c r="H14" s="78">
        <v>12</v>
      </c>
      <c r="I14" s="77">
        <f t="shared" si="6"/>
        <v>33.33333333333333</v>
      </c>
      <c r="J14" s="77">
        <v>66.66666666666667</v>
      </c>
      <c r="K14" s="78">
        <v>9</v>
      </c>
      <c r="L14" s="77">
        <f t="shared" si="0"/>
        <v>88.88888888888889</v>
      </c>
      <c r="M14" s="77">
        <v>11.11111111111111</v>
      </c>
      <c r="N14" s="78">
        <v>640</v>
      </c>
      <c r="O14" s="77">
        <f t="shared" si="1"/>
        <v>32.1875</v>
      </c>
      <c r="P14" s="77">
        <v>67.8125</v>
      </c>
      <c r="Q14" s="117">
        <v>659</v>
      </c>
      <c r="R14" s="89">
        <f t="shared" si="2"/>
        <v>31.86646433990896</v>
      </c>
      <c r="S14" s="89">
        <v>68.13353566009104</v>
      </c>
      <c r="T14" s="88">
        <v>509</v>
      </c>
      <c r="U14" s="89">
        <f t="shared" si="3"/>
        <v>26.915520628683694</v>
      </c>
      <c r="V14" s="89">
        <v>73.0844793713163</v>
      </c>
    </row>
    <row r="15" spans="1:22" s="79" customFormat="1" ht="18.75" customHeight="1">
      <c r="A15" s="84" t="s">
        <v>49</v>
      </c>
      <c r="B15" s="76">
        <v>329</v>
      </c>
      <c r="C15" s="77">
        <f t="shared" si="4"/>
        <v>40.72948328267477</v>
      </c>
      <c r="D15" s="77">
        <v>59.27051671732523</v>
      </c>
      <c r="E15" s="78">
        <v>43</v>
      </c>
      <c r="F15" s="77">
        <f t="shared" si="5"/>
        <v>69.76744186046511</v>
      </c>
      <c r="G15" s="77">
        <v>30.232558139534884</v>
      </c>
      <c r="H15" s="78">
        <v>10</v>
      </c>
      <c r="I15" s="77">
        <f t="shared" si="6"/>
        <v>40</v>
      </c>
      <c r="J15" s="77">
        <v>60</v>
      </c>
      <c r="K15" s="78">
        <v>11</v>
      </c>
      <c r="L15" s="77">
        <f t="shared" si="0"/>
        <v>45.45454545454545</v>
      </c>
      <c r="M15" s="77">
        <v>54.54545454545455</v>
      </c>
      <c r="N15" s="78">
        <v>292</v>
      </c>
      <c r="O15" s="77">
        <f t="shared" si="1"/>
        <v>42.465753424657535</v>
      </c>
      <c r="P15" s="77">
        <v>57.534246575342465</v>
      </c>
      <c r="Q15" s="117">
        <v>287</v>
      </c>
      <c r="R15" s="89">
        <f t="shared" si="2"/>
        <v>36.933797909407666</v>
      </c>
      <c r="S15" s="89">
        <v>63.066202090592334</v>
      </c>
      <c r="T15" s="88">
        <v>257</v>
      </c>
      <c r="U15" s="89">
        <f t="shared" si="3"/>
        <v>35.797665369649806</v>
      </c>
      <c r="V15" s="89">
        <v>64.2023346303502</v>
      </c>
    </row>
    <row r="16" spans="1:22" s="79" customFormat="1" ht="18.75" customHeight="1">
      <c r="A16" s="84" t="s">
        <v>50</v>
      </c>
      <c r="B16" s="76">
        <v>738</v>
      </c>
      <c r="C16" s="77">
        <f t="shared" si="4"/>
        <v>23.03523035230353</v>
      </c>
      <c r="D16" s="77">
        <v>76.96476964769647</v>
      </c>
      <c r="E16" s="78">
        <v>131</v>
      </c>
      <c r="F16" s="77">
        <f t="shared" si="5"/>
        <v>26.717557251908403</v>
      </c>
      <c r="G16" s="77">
        <v>73.2824427480916</v>
      </c>
      <c r="H16" s="78">
        <v>58</v>
      </c>
      <c r="I16" s="77">
        <f t="shared" si="6"/>
        <v>15.517241379310335</v>
      </c>
      <c r="J16" s="77">
        <v>84.48275862068967</v>
      </c>
      <c r="K16" s="78">
        <v>23</v>
      </c>
      <c r="L16" s="77">
        <f t="shared" si="0"/>
        <v>21.73913043478261</v>
      </c>
      <c r="M16" s="77">
        <v>78.26086956521739</v>
      </c>
      <c r="N16" s="78">
        <v>474</v>
      </c>
      <c r="O16" s="77">
        <f t="shared" si="1"/>
        <v>24.472573839662445</v>
      </c>
      <c r="P16" s="77">
        <v>75.52742616033755</v>
      </c>
      <c r="Q16" s="117">
        <v>633</v>
      </c>
      <c r="R16" s="89">
        <f t="shared" si="2"/>
        <v>22.748815165876778</v>
      </c>
      <c r="S16" s="89">
        <v>77.25118483412322</v>
      </c>
      <c r="T16" s="88">
        <v>572</v>
      </c>
      <c r="U16" s="89">
        <f t="shared" si="3"/>
        <v>22.027972027972027</v>
      </c>
      <c r="V16" s="89">
        <v>77.97202797202797</v>
      </c>
    </row>
    <row r="17" spans="1:22" s="79" customFormat="1" ht="18.75" customHeight="1">
      <c r="A17" s="84" t="s">
        <v>51</v>
      </c>
      <c r="B17" s="76">
        <v>1354</v>
      </c>
      <c r="C17" s="77">
        <f t="shared" si="4"/>
        <v>63.36779911373707</v>
      </c>
      <c r="D17" s="77">
        <v>36.63220088626293</v>
      </c>
      <c r="E17" s="78">
        <v>108</v>
      </c>
      <c r="F17" s="77">
        <f t="shared" si="5"/>
        <v>61.111111111111114</v>
      </c>
      <c r="G17" s="77">
        <v>38.888888888888886</v>
      </c>
      <c r="H17" s="78">
        <v>143</v>
      </c>
      <c r="I17" s="77">
        <f t="shared" si="6"/>
        <v>22.377622377622373</v>
      </c>
      <c r="J17" s="77">
        <v>77.62237762237763</v>
      </c>
      <c r="K17" s="78">
        <v>54</v>
      </c>
      <c r="L17" s="77">
        <f t="shared" si="0"/>
        <v>48.14814814814815</v>
      </c>
      <c r="M17" s="77">
        <v>51.85185185185185</v>
      </c>
      <c r="N17" s="78">
        <v>1219</v>
      </c>
      <c r="O17" s="77">
        <f t="shared" si="1"/>
        <v>62.182116488925345</v>
      </c>
      <c r="P17" s="77">
        <v>37.817883511074655</v>
      </c>
      <c r="Q17" s="117">
        <v>1237</v>
      </c>
      <c r="R17" s="89">
        <f t="shared" si="2"/>
        <v>62.73241713823767</v>
      </c>
      <c r="S17" s="89">
        <v>37.26758286176233</v>
      </c>
      <c r="T17" s="88">
        <v>1038</v>
      </c>
      <c r="U17" s="89">
        <f t="shared" si="3"/>
        <v>61.27167630057804</v>
      </c>
      <c r="V17" s="89">
        <v>38.72832369942196</v>
      </c>
    </row>
    <row r="18" spans="1:22" s="79" customFormat="1" ht="18.75" customHeight="1">
      <c r="A18" s="84" t="s">
        <v>52</v>
      </c>
      <c r="B18" s="76">
        <v>712</v>
      </c>
      <c r="C18" s="77">
        <f t="shared" si="4"/>
        <v>24.85955056179776</v>
      </c>
      <c r="D18" s="77">
        <v>75.14044943820224</v>
      </c>
      <c r="E18" s="78">
        <v>67</v>
      </c>
      <c r="F18" s="77">
        <f t="shared" si="5"/>
        <v>49.25373134328358</v>
      </c>
      <c r="G18" s="77">
        <v>50.74626865671642</v>
      </c>
      <c r="H18" s="78">
        <v>40</v>
      </c>
      <c r="I18" s="77">
        <f t="shared" si="6"/>
        <v>10</v>
      </c>
      <c r="J18" s="77">
        <v>90</v>
      </c>
      <c r="K18" s="78">
        <v>26</v>
      </c>
      <c r="L18" s="77">
        <f t="shared" si="0"/>
        <v>15.384615384615387</v>
      </c>
      <c r="M18" s="77">
        <v>84.61538461538461</v>
      </c>
      <c r="N18" s="78">
        <v>517</v>
      </c>
      <c r="O18" s="77">
        <f t="shared" si="1"/>
        <v>26.885880077369436</v>
      </c>
      <c r="P18" s="77">
        <v>73.11411992263056</v>
      </c>
      <c r="Q18" s="117">
        <v>638</v>
      </c>
      <c r="R18" s="89">
        <f t="shared" si="2"/>
        <v>23.354231974921632</v>
      </c>
      <c r="S18" s="89">
        <v>76.64576802507837</v>
      </c>
      <c r="T18" s="88">
        <v>569</v>
      </c>
      <c r="U18" s="89">
        <f t="shared" si="3"/>
        <v>22.319859402460466</v>
      </c>
      <c r="V18" s="89">
        <v>77.68014059753953</v>
      </c>
    </row>
    <row r="19" spans="1:22" s="79" customFormat="1" ht="18.75" customHeight="1">
      <c r="A19" s="85" t="s">
        <v>53</v>
      </c>
      <c r="B19" s="76">
        <v>368</v>
      </c>
      <c r="C19" s="77">
        <f t="shared" si="4"/>
        <v>76.90217391304348</v>
      </c>
      <c r="D19" s="77">
        <v>23.09782608695652</v>
      </c>
      <c r="E19" s="78">
        <v>74</v>
      </c>
      <c r="F19" s="77">
        <f t="shared" si="5"/>
        <v>81.08108108108108</v>
      </c>
      <c r="G19" s="77">
        <v>18.91891891891892</v>
      </c>
      <c r="H19" s="78">
        <v>50</v>
      </c>
      <c r="I19" s="77">
        <f t="shared" si="6"/>
        <v>64</v>
      </c>
      <c r="J19" s="77">
        <v>36</v>
      </c>
      <c r="K19" s="78">
        <v>40</v>
      </c>
      <c r="L19" s="77">
        <f t="shared" si="0"/>
        <v>57.5</v>
      </c>
      <c r="M19" s="77">
        <v>42.5</v>
      </c>
      <c r="N19" s="78">
        <v>321</v>
      </c>
      <c r="O19" s="77">
        <f t="shared" si="1"/>
        <v>76.32398753894081</v>
      </c>
      <c r="P19" s="77">
        <v>23.67601246105919</v>
      </c>
      <c r="Q19" s="117">
        <v>285</v>
      </c>
      <c r="R19" s="89">
        <f t="shared" si="2"/>
        <v>77.19298245614036</v>
      </c>
      <c r="S19" s="89">
        <v>22.807017543859647</v>
      </c>
      <c r="T19" s="88">
        <v>245</v>
      </c>
      <c r="U19" s="89">
        <f t="shared" si="3"/>
        <v>75.51020408163265</v>
      </c>
      <c r="V19" s="89">
        <v>24.489795918367346</v>
      </c>
    </row>
    <row r="20" spans="1:22" s="79" customFormat="1" ht="18.75" customHeight="1">
      <c r="A20" s="84" t="s">
        <v>54</v>
      </c>
      <c r="B20" s="76">
        <v>317</v>
      </c>
      <c r="C20" s="77">
        <f t="shared" si="4"/>
        <v>27.760252365930597</v>
      </c>
      <c r="D20" s="77">
        <v>72.2397476340694</v>
      </c>
      <c r="E20" s="78">
        <v>33</v>
      </c>
      <c r="F20" s="77">
        <f t="shared" si="5"/>
        <v>39.3939393939394</v>
      </c>
      <c r="G20" s="77">
        <v>60.6060606060606</v>
      </c>
      <c r="H20" s="78">
        <v>21</v>
      </c>
      <c r="I20" s="77">
        <f t="shared" si="6"/>
        <v>14.285714285714278</v>
      </c>
      <c r="J20" s="77">
        <v>85.71428571428572</v>
      </c>
      <c r="K20" s="78">
        <v>0</v>
      </c>
      <c r="L20" s="77">
        <v>0</v>
      </c>
      <c r="M20" s="77">
        <v>0</v>
      </c>
      <c r="N20" s="78">
        <v>275</v>
      </c>
      <c r="O20" s="77">
        <f t="shared" si="1"/>
        <v>28.727272727272734</v>
      </c>
      <c r="P20" s="77">
        <v>71.27272727272727</v>
      </c>
      <c r="Q20" s="117">
        <v>275</v>
      </c>
      <c r="R20" s="89">
        <f t="shared" si="2"/>
        <v>27.272727272727266</v>
      </c>
      <c r="S20" s="89">
        <v>72.72727272727273</v>
      </c>
      <c r="T20" s="88">
        <v>242</v>
      </c>
      <c r="U20" s="89">
        <f t="shared" si="3"/>
        <v>26.859504132231407</v>
      </c>
      <c r="V20" s="89">
        <v>73.14049586776859</v>
      </c>
    </row>
    <row r="21" spans="1:22" s="79" customFormat="1" ht="18.75" customHeight="1">
      <c r="A21" s="84" t="s">
        <v>55</v>
      </c>
      <c r="B21" s="76">
        <v>629</v>
      </c>
      <c r="C21" s="77">
        <f t="shared" si="4"/>
        <v>60.095389507154216</v>
      </c>
      <c r="D21" s="77">
        <v>39.904610492845784</v>
      </c>
      <c r="E21" s="78">
        <v>171</v>
      </c>
      <c r="F21" s="77">
        <f t="shared" si="5"/>
        <v>77.19298245614036</v>
      </c>
      <c r="G21" s="77">
        <v>22.80701754385965</v>
      </c>
      <c r="H21" s="78">
        <v>42</v>
      </c>
      <c r="I21" s="77">
        <f t="shared" si="6"/>
        <v>54.76190476190476</v>
      </c>
      <c r="J21" s="77">
        <v>45.23809523809524</v>
      </c>
      <c r="K21" s="78">
        <v>8</v>
      </c>
      <c r="L21" s="77">
        <f t="shared" si="0"/>
        <v>50</v>
      </c>
      <c r="M21" s="77">
        <v>50</v>
      </c>
      <c r="N21" s="78">
        <v>586</v>
      </c>
      <c r="O21" s="77">
        <f t="shared" si="1"/>
        <v>59.556313993174065</v>
      </c>
      <c r="P21" s="77">
        <v>40.443686006825935</v>
      </c>
      <c r="Q21" s="117">
        <v>480</v>
      </c>
      <c r="R21" s="89">
        <f t="shared" si="2"/>
        <v>56.45833333333333</v>
      </c>
      <c r="S21" s="89">
        <v>43.54166666666667</v>
      </c>
      <c r="T21" s="88">
        <v>406</v>
      </c>
      <c r="U21" s="89">
        <f t="shared" si="3"/>
        <v>55.665024630541865</v>
      </c>
      <c r="V21" s="89">
        <v>44.334975369458135</v>
      </c>
    </row>
    <row r="22" spans="1:22" s="79" customFormat="1" ht="18.75" customHeight="1">
      <c r="A22" s="84" t="s">
        <v>56</v>
      </c>
      <c r="B22" s="76">
        <v>472</v>
      </c>
      <c r="C22" s="77">
        <f t="shared" si="4"/>
        <v>41.52542372881356</v>
      </c>
      <c r="D22" s="77">
        <v>58.47457627118644</v>
      </c>
      <c r="E22" s="78">
        <v>59</v>
      </c>
      <c r="F22" s="77">
        <f t="shared" si="5"/>
        <v>55.932203389830505</v>
      </c>
      <c r="G22" s="77">
        <v>44.067796610169495</v>
      </c>
      <c r="H22" s="78">
        <v>54</v>
      </c>
      <c r="I22" s="77">
        <f t="shared" si="6"/>
        <v>27.777777777777786</v>
      </c>
      <c r="J22" s="77">
        <v>72.22222222222221</v>
      </c>
      <c r="K22" s="78">
        <v>23</v>
      </c>
      <c r="L22" s="77">
        <f t="shared" si="0"/>
        <v>4.34782608695653</v>
      </c>
      <c r="M22" s="77">
        <v>95.65217391304347</v>
      </c>
      <c r="N22" s="78">
        <v>389</v>
      </c>
      <c r="O22" s="77">
        <f t="shared" si="1"/>
        <v>45.24421593830334</v>
      </c>
      <c r="P22" s="77">
        <v>54.75578406169666</v>
      </c>
      <c r="Q22" s="117">
        <v>413</v>
      </c>
      <c r="R22" s="89">
        <f t="shared" si="2"/>
        <v>39.46731234866828</v>
      </c>
      <c r="S22" s="89">
        <v>60.53268765133172</v>
      </c>
      <c r="T22" s="88">
        <v>374</v>
      </c>
      <c r="U22" s="89">
        <f t="shared" si="3"/>
        <v>38.235294117647065</v>
      </c>
      <c r="V22" s="89">
        <v>61.764705882352935</v>
      </c>
    </row>
    <row r="23" spans="1:22" s="79" customFormat="1" ht="18.75" customHeight="1">
      <c r="A23" s="84" t="s">
        <v>57</v>
      </c>
      <c r="B23" s="76">
        <v>1970</v>
      </c>
      <c r="C23" s="77">
        <f t="shared" si="4"/>
        <v>78.07106598984771</v>
      </c>
      <c r="D23" s="77">
        <v>21.928934010152286</v>
      </c>
      <c r="E23" s="78">
        <v>246</v>
      </c>
      <c r="F23" s="77">
        <f t="shared" si="5"/>
        <v>86.17886178861788</v>
      </c>
      <c r="G23" s="77">
        <v>13.821138211382115</v>
      </c>
      <c r="H23" s="78">
        <v>171</v>
      </c>
      <c r="I23" s="77">
        <f t="shared" si="6"/>
        <v>64.32748538011697</v>
      </c>
      <c r="J23" s="77">
        <v>35.67251461988304</v>
      </c>
      <c r="K23" s="78">
        <v>32</v>
      </c>
      <c r="L23" s="77">
        <f t="shared" si="0"/>
        <v>96.875</v>
      </c>
      <c r="M23" s="77">
        <v>3.125</v>
      </c>
      <c r="N23" s="78">
        <v>1421</v>
      </c>
      <c r="O23" s="77">
        <f t="shared" si="1"/>
        <v>78.04363124560169</v>
      </c>
      <c r="P23" s="77">
        <v>21.95636875439831</v>
      </c>
      <c r="Q23" s="117">
        <v>1759</v>
      </c>
      <c r="R23" s="89">
        <f t="shared" si="2"/>
        <v>77.43035815804434</v>
      </c>
      <c r="S23" s="89">
        <v>22.569641841955658</v>
      </c>
      <c r="T23" s="88">
        <v>1465</v>
      </c>
      <c r="U23" s="89">
        <f t="shared" si="3"/>
        <v>75.7679180887372</v>
      </c>
      <c r="V23" s="89">
        <v>24.2320819112628</v>
      </c>
    </row>
    <row r="24" spans="1:22" s="79" customFormat="1" ht="18.75" customHeight="1">
      <c r="A24" s="84" t="s">
        <v>58</v>
      </c>
      <c r="B24" s="76">
        <v>1128</v>
      </c>
      <c r="C24" s="77">
        <f t="shared" si="4"/>
        <v>38.209219858156025</v>
      </c>
      <c r="D24" s="77">
        <v>61.790780141843975</v>
      </c>
      <c r="E24" s="78">
        <v>44</v>
      </c>
      <c r="F24" s="77">
        <f t="shared" si="5"/>
        <v>38.63636363636363</v>
      </c>
      <c r="G24" s="77">
        <v>61.36363636363637</v>
      </c>
      <c r="H24" s="78">
        <v>19</v>
      </c>
      <c r="I24" s="77">
        <f t="shared" si="6"/>
        <v>52.631578947368425</v>
      </c>
      <c r="J24" s="77">
        <v>47.368421052631575</v>
      </c>
      <c r="K24" s="78">
        <v>67</v>
      </c>
      <c r="L24" s="77">
        <f t="shared" si="0"/>
        <v>1.4925373134328481</v>
      </c>
      <c r="M24" s="77">
        <v>98.50746268656715</v>
      </c>
      <c r="N24" s="78">
        <v>755</v>
      </c>
      <c r="O24" s="77">
        <f t="shared" si="1"/>
        <v>38.41059602649006</v>
      </c>
      <c r="P24" s="77">
        <v>61.58940397350994</v>
      </c>
      <c r="Q24" s="117">
        <v>1074</v>
      </c>
      <c r="R24" s="89">
        <f t="shared" si="2"/>
        <v>38.36126629422719</v>
      </c>
      <c r="S24" s="89">
        <v>61.63873370577281</v>
      </c>
      <c r="T24" s="88">
        <v>995</v>
      </c>
      <c r="U24" s="89">
        <f t="shared" si="3"/>
        <v>37.08542713567839</v>
      </c>
      <c r="V24" s="89">
        <v>62.91457286432161</v>
      </c>
    </row>
    <row r="25" spans="1:22" s="79" customFormat="1" ht="18.75" customHeight="1">
      <c r="A25" s="84" t="s">
        <v>59</v>
      </c>
      <c r="B25" s="76">
        <v>360</v>
      </c>
      <c r="C25" s="77">
        <f t="shared" si="4"/>
        <v>61.666666666666664</v>
      </c>
      <c r="D25" s="77">
        <v>38.333333333333336</v>
      </c>
      <c r="E25" s="78">
        <v>8</v>
      </c>
      <c r="F25" s="77">
        <f t="shared" si="5"/>
        <v>25</v>
      </c>
      <c r="G25" s="77">
        <v>75</v>
      </c>
      <c r="H25" s="78">
        <v>11</v>
      </c>
      <c r="I25" s="77">
        <f t="shared" si="6"/>
        <v>45.45454545454545</v>
      </c>
      <c r="J25" s="77">
        <v>54.54545454545455</v>
      </c>
      <c r="K25" s="78">
        <v>11</v>
      </c>
      <c r="L25" s="77">
        <f t="shared" si="0"/>
        <v>72.72727272727272</v>
      </c>
      <c r="M25" s="77">
        <v>27.272727272727273</v>
      </c>
      <c r="N25" s="78">
        <v>231</v>
      </c>
      <c r="O25" s="77">
        <f t="shared" si="1"/>
        <v>60.17316017316018</v>
      </c>
      <c r="P25" s="77">
        <v>39.82683982683982</v>
      </c>
      <c r="Q25" s="117">
        <v>342</v>
      </c>
      <c r="R25" s="89">
        <f t="shared" si="2"/>
        <v>63.45029239766082</v>
      </c>
      <c r="S25" s="89">
        <v>36.54970760233918</v>
      </c>
      <c r="T25" s="88">
        <v>292</v>
      </c>
      <c r="U25" s="89">
        <f t="shared" si="3"/>
        <v>66.43835616438356</v>
      </c>
      <c r="V25" s="89">
        <v>33.56164383561644</v>
      </c>
    </row>
    <row r="26" spans="1:22" s="79" customFormat="1" ht="18.75" customHeight="1">
      <c r="A26" s="84" t="s">
        <v>60</v>
      </c>
      <c r="B26" s="76">
        <v>688</v>
      </c>
      <c r="C26" s="77">
        <f t="shared" si="4"/>
        <v>45.49418604651163</v>
      </c>
      <c r="D26" s="77">
        <v>54.50581395348837</v>
      </c>
      <c r="E26" s="78">
        <v>101</v>
      </c>
      <c r="F26" s="77">
        <f t="shared" si="5"/>
        <v>81.1881188118812</v>
      </c>
      <c r="G26" s="77">
        <v>18.81188118811881</v>
      </c>
      <c r="H26" s="78">
        <v>33</v>
      </c>
      <c r="I26" s="77">
        <f t="shared" si="6"/>
        <v>48.484848484848484</v>
      </c>
      <c r="J26" s="77">
        <v>51.515151515151516</v>
      </c>
      <c r="K26" s="78">
        <v>30</v>
      </c>
      <c r="L26" s="77">
        <f t="shared" si="0"/>
        <v>6.666666666666657</v>
      </c>
      <c r="M26" s="77">
        <v>93.33333333333334</v>
      </c>
      <c r="N26" s="78">
        <v>614</v>
      </c>
      <c r="O26" s="77">
        <f t="shared" si="1"/>
        <v>46.579804560260584</v>
      </c>
      <c r="P26" s="77">
        <v>53.420195439739416</v>
      </c>
      <c r="Q26" s="117">
        <v>564</v>
      </c>
      <c r="R26" s="89">
        <f t="shared" si="2"/>
        <v>39.36170212765957</v>
      </c>
      <c r="S26" s="89">
        <v>60.63829787234043</v>
      </c>
      <c r="T26" s="88">
        <v>497</v>
      </c>
      <c r="U26" s="89">
        <f t="shared" si="3"/>
        <v>35.61368209255532</v>
      </c>
      <c r="V26" s="89">
        <v>64.38631790744468</v>
      </c>
    </row>
    <row r="27" spans="1:22" s="79" customFormat="1" ht="18.75" customHeight="1">
      <c r="A27" s="84" t="s">
        <v>61</v>
      </c>
      <c r="B27" s="76">
        <v>638</v>
      </c>
      <c r="C27" s="77">
        <f t="shared" si="4"/>
        <v>17.554858934169275</v>
      </c>
      <c r="D27" s="77">
        <v>82.44514106583073</v>
      </c>
      <c r="E27" s="78">
        <v>24</v>
      </c>
      <c r="F27" s="77">
        <f t="shared" si="5"/>
        <v>37.5</v>
      </c>
      <c r="G27" s="77">
        <v>62.5</v>
      </c>
      <c r="H27" s="78">
        <v>4</v>
      </c>
      <c r="I27" s="77">
        <f t="shared" si="6"/>
        <v>0</v>
      </c>
      <c r="J27" s="77">
        <v>100</v>
      </c>
      <c r="K27" s="78">
        <v>2</v>
      </c>
      <c r="L27" s="77">
        <f t="shared" si="0"/>
        <v>0</v>
      </c>
      <c r="M27" s="77">
        <v>100</v>
      </c>
      <c r="N27" s="78">
        <v>552</v>
      </c>
      <c r="O27" s="77">
        <f t="shared" si="1"/>
        <v>15.217391304347814</v>
      </c>
      <c r="P27" s="77">
        <v>84.78260869565219</v>
      </c>
      <c r="Q27" s="117">
        <v>610</v>
      </c>
      <c r="R27" s="89">
        <f t="shared" si="2"/>
        <v>16.065573770491795</v>
      </c>
      <c r="S27" s="89">
        <v>83.9344262295082</v>
      </c>
      <c r="T27" s="88">
        <v>551</v>
      </c>
      <c r="U27" s="89">
        <f t="shared" si="3"/>
        <v>14.700544464609791</v>
      </c>
      <c r="V27" s="89">
        <v>85.29945553539021</v>
      </c>
    </row>
    <row r="28" spans="1:22" s="79" customFormat="1" ht="18.75" customHeight="1">
      <c r="A28" s="84" t="s">
        <v>62</v>
      </c>
      <c r="B28" s="76">
        <v>812</v>
      </c>
      <c r="C28" s="77">
        <f t="shared" si="4"/>
        <v>71.67487684729063</v>
      </c>
      <c r="D28" s="77">
        <v>28.325123152709363</v>
      </c>
      <c r="E28" s="78">
        <v>123</v>
      </c>
      <c r="F28" s="77">
        <f t="shared" si="5"/>
        <v>93.4959349593496</v>
      </c>
      <c r="G28" s="77">
        <v>6.504065040650406</v>
      </c>
      <c r="H28" s="78">
        <v>71</v>
      </c>
      <c r="I28" s="77">
        <f t="shared" si="6"/>
        <v>80.28169014084507</v>
      </c>
      <c r="J28" s="77">
        <v>19.71830985915493</v>
      </c>
      <c r="K28" s="78">
        <v>81</v>
      </c>
      <c r="L28" s="77">
        <f t="shared" si="0"/>
        <v>14.814814814814824</v>
      </c>
      <c r="M28" s="77">
        <v>85.18518518518518</v>
      </c>
      <c r="N28" s="78">
        <v>712</v>
      </c>
      <c r="O28" s="77">
        <f t="shared" si="1"/>
        <v>71.62921348314606</v>
      </c>
      <c r="P28" s="77">
        <v>28.370786516853933</v>
      </c>
      <c r="Q28" s="117">
        <v>641</v>
      </c>
      <c r="R28" s="89">
        <f t="shared" si="2"/>
        <v>68.95475819032761</v>
      </c>
      <c r="S28" s="89">
        <v>31.045241809672387</v>
      </c>
      <c r="T28" s="88">
        <v>500</v>
      </c>
      <c r="U28" s="89">
        <f t="shared" si="3"/>
        <v>67.2</v>
      </c>
      <c r="V28" s="89">
        <v>32.8</v>
      </c>
    </row>
    <row r="29" spans="1:22" s="79" customFormat="1" ht="18.75" customHeight="1">
      <c r="A29" s="84" t="s">
        <v>63</v>
      </c>
      <c r="B29" s="76">
        <v>2411</v>
      </c>
      <c r="C29" s="77">
        <f t="shared" si="4"/>
        <v>61.63417669017005</v>
      </c>
      <c r="D29" s="77">
        <v>38.36582330982995</v>
      </c>
      <c r="E29" s="78">
        <v>315</v>
      </c>
      <c r="F29" s="77">
        <f t="shared" si="5"/>
        <v>69.52380952380952</v>
      </c>
      <c r="G29" s="77">
        <v>30.476190476190478</v>
      </c>
      <c r="H29" s="78">
        <v>175</v>
      </c>
      <c r="I29" s="77">
        <f t="shared" si="6"/>
        <v>56.57142857142857</v>
      </c>
      <c r="J29" s="77">
        <v>43.42857142857143</v>
      </c>
      <c r="K29" s="78">
        <v>102</v>
      </c>
      <c r="L29" s="77">
        <f t="shared" si="0"/>
        <v>67.64705882352942</v>
      </c>
      <c r="M29" s="77">
        <v>32.35294117647059</v>
      </c>
      <c r="N29" s="78">
        <v>1883</v>
      </c>
      <c r="O29" s="77">
        <f t="shared" si="1"/>
        <v>61.07275624004248</v>
      </c>
      <c r="P29" s="77">
        <v>38.92724375995752</v>
      </c>
      <c r="Q29" s="117">
        <v>2147</v>
      </c>
      <c r="R29" s="89">
        <f t="shared" si="2"/>
        <v>60.363297624592455</v>
      </c>
      <c r="S29" s="89">
        <v>39.636702375407545</v>
      </c>
      <c r="T29" s="88">
        <v>1590</v>
      </c>
      <c r="U29" s="89">
        <f t="shared" si="3"/>
        <v>56.729559748427675</v>
      </c>
      <c r="V29" s="89">
        <v>43.270440251572325</v>
      </c>
    </row>
    <row r="30" spans="1:22" s="79" customFormat="1" ht="18.75" customHeight="1">
      <c r="A30" s="84" t="s">
        <v>64</v>
      </c>
      <c r="B30" s="76">
        <v>140</v>
      </c>
      <c r="C30" s="77">
        <f t="shared" si="4"/>
        <v>94.28571428571429</v>
      </c>
      <c r="D30" s="77">
        <v>5.714285714285714</v>
      </c>
      <c r="E30" s="78">
        <v>35</v>
      </c>
      <c r="F30" s="77">
        <f t="shared" si="5"/>
        <v>88.57142857142857</v>
      </c>
      <c r="G30" s="77">
        <v>11.428571428571429</v>
      </c>
      <c r="H30" s="78">
        <v>13</v>
      </c>
      <c r="I30" s="77">
        <f t="shared" si="6"/>
        <v>100</v>
      </c>
      <c r="J30" s="77">
        <v>0</v>
      </c>
      <c r="K30" s="78">
        <v>3</v>
      </c>
      <c r="L30" s="77">
        <f t="shared" si="0"/>
        <v>100</v>
      </c>
      <c r="M30" s="77">
        <v>0</v>
      </c>
      <c r="N30" s="78">
        <v>115</v>
      </c>
      <c r="O30" s="77">
        <f t="shared" si="1"/>
        <v>93.91304347826087</v>
      </c>
      <c r="P30" s="77">
        <v>6.086956521739131</v>
      </c>
      <c r="Q30" s="117">
        <v>116</v>
      </c>
      <c r="R30" s="89">
        <f t="shared" si="2"/>
        <v>93.9655172413793</v>
      </c>
      <c r="S30" s="89">
        <v>6.03448275862069</v>
      </c>
      <c r="T30" s="88">
        <v>90</v>
      </c>
      <c r="U30" s="89">
        <f t="shared" si="3"/>
        <v>93.33333333333333</v>
      </c>
      <c r="V30" s="89">
        <v>6.666666666666666</v>
      </c>
    </row>
    <row r="31" spans="1:22" s="79" customFormat="1" ht="18.75" customHeight="1">
      <c r="A31" s="86" t="s">
        <v>65</v>
      </c>
      <c r="B31" s="76">
        <v>342</v>
      </c>
      <c r="C31" s="77">
        <f t="shared" si="4"/>
        <v>54.093567251461984</v>
      </c>
      <c r="D31" s="77">
        <v>45.906432748538016</v>
      </c>
      <c r="E31" s="78">
        <v>51</v>
      </c>
      <c r="F31" s="77">
        <f t="shared" si="5"/>
        <v>49.01960784313726</v>
      </c>
      <c r="G31" s="77">
        <v>50.98039215686274</v>
      </c>
      <c r="H31" s="78">
        <v>30</v>
      </c>
      <c r="I31" s="77">
        <f t="shared" si="6"/>
        <v>63.33333333333333</v>
      </c>
      <c r="J31" s="77">
        <v>36.66666666666667</v>
      </c>
      <c r="K31" s="78">
        <v>4</v>
      </c>
      <c r="L31" s="77">
        <f t="shared" si="0"/>
        <v>75</v>
      </c>
      <c r="M31" s="77">
        <v>25</v>
      </c>
      <c r="N31" s="78">
        <v>318</v>
      </c>
      <c r="O31" s="77">
        <f t="shared" si="1"/>
        <v>53.77358490566038</v>
      </c>
      <c r="P31" s="77">
        <v>46.22641509433962</v>
      </c>
      <c r="Q31" s="117">
        <v>289</v>
      </c>
      <c r="R31" s="89">
        <f t="shared" si="2"/>
        <v>52.94117647058824</v>
      </c>
      <c r="S31" s="89">
        <v>47.05882352941176</v>
      </c>
      <c r="T31" s="88">
        <v>234</v>
      </c>
      <c r="U31" s="89">
        <f t="shared" si="3"/>
        <v>51.7094017094017</v>
      </c>
      <c r="V31" s="89">
        <v>48.2905982905983</v>
      </c>
    </row>
    <row r="32" spans="1:22" s="79" customFormat="1" ht="18.75" customHeight="1">
      <c r="A32" s="84" t="s">
        <v>66</v>
      </c>
      <c r="B32" s="76">
        <v>1685</v>
      </c>
      <c r="C32" s="77">
        <f t="shared" si="4"/>
        <v>65.459940652819</v>
      </c>
      <c r="D32" s="77">
        <v>34.54005934718101</v>
      </c>
      <c r="E32" s="78">
        <v>160</v>
      </c>
      <c r="F32" s="77">
        <f t="shared" si="5"/>
        <v>76.25</v>
      </c>
      <c r="G32" s="77">
        <v>23.75</v>
      </c>
      <c r="H32" s="78">
        <v>112</v>
      </c>
      <c r="I32" s="77">
        <f t="shared" si="6"/>
        <v>69.64285714285714</v>
      </c>
      <c r="J32" s="77">
        <v>30.357142857142854</v>
      </c>
      <c r="K32" s="78">
        <v>69</v>
      </c>
      <c r="L32" s="77">
        <f t="shared" si="0"/>
        <v>75.3623188405797</v>
      </c>
      <c r="M32" s="77">
        <v>24.637681159420293</v>
      </c>
      <c r="N32" s="78">
        <v>1166</v>
      </c>
      <c r="O32" s="77">
        <f t="shared" si="1"/>
        <v>65.6089193825043</v>
      </c>
      <c r="P32" s="77">
        <v>34.39108061749571</v>
      </c>
      <c r="Q32" s="117">
        <v>1485</v>
      </c>
      <c r="R32" s="89">
        <f t="shared" si="2"/>
        <v>65.05050505050505</v>
      </c>
      <c r="S32" s="89">
        <v>34.94949494949495</v>
      </c>
      <c r="T32" s="88">
        <v>1048</v>
      </c>
      <c r="U32" s="89">
        <f t="shared" si="3"/>
        <v>62.02290076335878</v>
      </c>
      <c r="V32" s="89">
        <v>37.97709923664122</v>
      </c>
    </row>
    <row r="33" spans="1:22" s="79" customFormat="1" ht="18.75" customHeight="1">
      <c r="A33" s="86" t="s">
        <v>67</v>
      </c>
      <c r="B33" s="76">
        <v>136</v>
      </c>
      <c r="C33" s="77">
        <f t="shared" si="4"/>
        <v>41.911764705882355</v>
      </c>
      <c r="D33" s="77">
        <v>58.088235294117645</v>
      </c>
      <c r="E33" s="78">
        <v>11</v>
      </c>
      <c r="F33" s="77">
        <f t="shared" si="5"/>
        <v>63.63636363636363</v>
      </c>
      <c r="G33" s="77">
        <v>36.36363636363637</v>
      </c>
      <c r="H33" s="78">
        <v>19</v>
      </c>
      <c r="I33" s="77">
        <f t="shared" si="6"/>
        <v>15.78947368421052</v>
      </c>
      <c r="J33" s="77">
        <v>84.21052631578948</v>
      </c>
      <c r="K33" s="78">
        <v>2</v>
      </c>
      <c r="L33" s="77">
        <f t="shared" si="0"/>
        <v>50</v>
      </c>
      <c r="M33" s="77">
        <v>50</v>
      </c>
      <c r="N33" s="78">
        <v>132</v>
      </c>
      <c r="O33" s="77">
        <f t="shared" si="1"/>
        <v>41.66666666666667</v>
      </c>
      <c r="P33" s="77">
        <v>58.33333333333333</v>
      </c>
      <c r="Q33" s="117">
        <v>122</v>
      </c>
      <c r="R33" s="89">
        <f t="shared" si="2"/>
        <v>39.34426229508197</v>
      </c>
      <c r="S33" s="89">
        <v>60.65573770491803</v>
      </c>
      <c r="T33" s="88">
        <v>105</v>
      </c>
      <c r="U33" s="89">
        <f t="shared" si="3"/>
        <v>34.28571428571429</v>
      </c>
      <c r="V33" s="89">
        <v>65.71428571428571</v>
      </c>
    </row>
    <row r="34" spans="1:22" s="79" customFormat="1" ht="18.75" customHeight="1">
      <c r="A34" s="86" t="s">
        <v>68</v>
      </c>
      <c r="B34" s="76">
        <v>445</v>
      </c>
      <c r="C34" s="77">
        <f t="shared" si="4"/>
        <v>32.58426966292136</v>
      </c>
      <c r="D34" s="77">
        <v>67.41573033707864</v>
      </c>
      <c r="E34" s="78">
        <v>51</v>
      </c>
      <c r="F34" s="77">
        <f t="shared" si="5"/>
        <v>33.33333333333333</v>
      </c>
      <c r="G34" s="77">
        <v>66.66666666666667</v>
      </c>
      <c r="H34" s="78">
        <v>15</v>
      </c>
      <c r="I34" s="77">
        <f t="shared" si="6"/>
        <v>13.333333333333329</v>
      </c>
      <c r="J34" s="77">
        <v>86.66666666666667</v>
      </c>
      <c r="K34" s="78">
        <v>86</v>
      </c>
      <c r="L34" s="77">
        <f t="shared" si="0"/>
        <v>13.95348837209302</v>
      </c>
      <c r="M34" s="77">
        <v>86.04651162790698</v>
      </c>
      <c r="N34" s="78">
        <v>402</v>
      </c>
      <c r="O34" s="77">
        <f t="shared" si="1"/>
        <v>32.835820895522374</v>
      </c>
      <c r="P34" s="77">
        <v>67.16417910447763</v>
      </c>
      <c r="Q34" s="117">
        <v>415</v>
      </c>
      <c r="R34" s="89">
        <f t="shared" si="2"/>
        <v>31.325301204819283</v>
      </c>
      <c r="S34" s="89">
        <v>68.67469879518072</v>
      </c>
      <c r="T34" s="88">
        <v>387</v>
      </c>
      <c r="U34" s="89">
        <f t="shared" si="3"/>
        <v>28.423772609819125</v>
      </c>
      <c r="V34" s="89">
        <v>71.57622739018088</v>
      </c>
    </row>
    <row r="35" spans="1:22" s="79" customFormat="1" ht="18.75" customHeight="1">
      <c r="A35" s="86" t="s">
        <v>69</v>
      </c>
      <c r="B35" s="76">
        <v>484</v>
      </c>
      <c r="C35" s="77">
        <f t="shared" si="4"/>
        <v>71.69421487603306</v>
      </c>
      <c r="D35" s="77">
        <v>28.305785123966942</v>
      </c>
      <c r="E35" s="78">
        <v>116</v>
      </c>
      <c r="F35" s="77">
        <f t="shared" si="5"/>
        <v>76.72413793103448</v>
      </c>
      <c r="G35" s="77">
        <v>23.27586206896552</v>
      </c>
      <c r="H35" s="78">
        <v>63</v>
      </c>
      <c r="I35" s="77">
        <f t="shared" si="6"/>
        <v>65.07936507936509</v>
      </c>
      <c r="J35" s="77">
        <v>34.92063492063492</v>
      </c>
      <c r="K35" s="78">
        <v>46</v>
      </c>
      <c r="L35" s="77">
        <f t="shared" si="0"/>
        <v>80.43478260869566</v>
      </c>
      <c r="M35" s="77">
        <v>19.565217391304348</v>
      </c>
      <c r="N35" s="78">
        <v>386</v>
      </c>
      <c r="O35" s="77">
        <f t="shared" si="1"/>
        <v>71.24352331606218</v>
      </c>
      <c r="P35" s="77">
        <v>28.756476683937827</v>
      </c>
      <c r="Q35" s="117">
        <v>398</v>
      </c>
      <c r="R35" s="89">
        <f t="shared" si="2"/>
        <v>71.10552763819095</v>
      </c>
      <c r="S35" s="89">
        <v>28.894472361809047</v>
      </c>
      <c r="T35" s="88">
        <v>322</v>
      </c>
      <c r="U35" s="89">
        <f t="shared" si="3"/>
        <v>70.4968944099379</v>
      </c>
      <c r="V35" s="89">
        <v>29.50310559006211</v>
      </c>
    </row>
    <row r="36" spans="1:22" s="79" customFormat="1" ht="18.75" customHeight="1">
      <c r="A36" s="86" t="s">
        <v>70</v>
      </c>
      <c r="B36" s="76">
        <v>466</v>
      </c>
      <c r="C36" s="77">
        <f t="shared" si="4"/>
        <v>69.95708154506438</v>
      </c>
      <c r="D36" s="77">
        <v>30.04291845493562</v>
      </c>
      <c r="E36" s="78">
        <v>165</v>
      </c>
      <c r="F36" s="77">
        <f t="shared" si="5"/>
        <v>82.42424242424242</v>
      </c>
      <c r="G36" s="77">
        <v>17.575757575757578</v>
      </c>
      <c r="H36" s="78">
        <v>55</v>
      </c>
      <c r="I36" s="77">
        <f t="shared" si="6"/>
        <v>61.81818181818182</v>
      </c>
      <c r="J36" s="77">
        <v>38.18181818181818</v>
      </c>
      <c r="K36" s="78">
        <v>25</v>
      </c>
      <c r="L36" s="77">
        <f t="shared" si="0"/>
        <v>56</v>
      </c>
      <c r="M36" s="77">
        <v>44</v>
      </c>
      <c r="N36" s="78">
        <v>438</v>
      </c>
      <c r="O36" s="77">
        <f t="shared" si="1"/>
        <v>70.54794520547945</v>
      </c>
      <c r="P36" s="77">
        <v>29.45205479452055</v>
      </c>
      <c r="Q36" s="117">
        <v>364</v>
      </c>
      <c r="R36" s="89">
        <f t="shared" si="2"/>
        <v>68.4065934065934</v>
      </c>
      <c r="S36" s="89">
        <v>31.59340659340659</v>
      </c>
      <c r="T36" s="88">
        <v>301</v>
      </c>
      <c r="U36" s="89">
        <f t="shared" si="3"/>
        <v>70.43189368770764</v>
      </c>
      <c r="V36" s="89">
        <v>29.56810631229236</v>
      </c>
    </row>
    <row r="37" spans="1:22" s="79" customFormat="1" ht="18.75" customHeight="1">
      <c r="A37" s="86" t="s">
        <v>71</v>
      </c>
      <c r="B37" s="76">
        <v>470</v>
      </c>
      <c r="C37" s="77">
        <f t="shared" si="4"/>
        <v>26.170212765957444</v>
      </c>
      <c r="D37" s="77">
        <v>73.82978723404256</v>
      </c>
      <c r="E37" s="78">
        <v>92</v>
      </c>
      <c r="F37" s="77">
        <f t="shared" si="5"/>
        <v>65.21739130434783</v>
      </c>
      <c r="G37" s="77">
        <v>34.78260869565217</v>
      </c>
      <c r="H37" s="78">
        <v>49</v>
      </c>
      <c r="I37" s="77">
        <f t="shared" si="6"/>
        <v>14.285714285714278</v>
      </c>
      <c r="J37" s="77">
        <v>85.71428571428572</v>
      </c>
      <c r="K37" s="78">
        <v>33</v>
      </c>
      <c r="L37" s="77">
        <f t="shared" si="0"/>
        <v>6.060606060606062</v>
      </c>
      <c r="M37" s="77">
        <v>93.93939393939394</v>
      </c>
      <c r="N37" s="78">
        <v>445</v>
      </c>
      <c r="O37" s="77">
        <f t="shared" si="1"/>
        <v>24.269662921348313</v>
      </c>
      <c r="P37" s="77">
        <v>75.73033707865169</v>
      </c>
      <c r="Q37" s="117">
        <v>417</v>
      </c>
      <c r="R37" s="89">
        <f t="shared" si="2"/>
        <v>23.02158273381295</v>
      </c>
      <c r="S37" s="89">
        <v>76.97841726618705</v>
      </c>
      <c r="T37" s="88">
        <v>383</v>
      </c>
      <c r="U37" s="89">
        <f t="shared" si="3"/>
        <v>21.67101827676241</v>
      </c>
      <c r="V37" s="89">
        <v>78.32898172323759</v>
      </c>
    </row>
    <row r="38" spans="19:21" ht="14.25">
      <c r="S38" s="82"/>
      <c r="T38" s="82"/>
      <c r="U38" s="82"/>
    </row>
    <row r="39" spans="19:21" ht="14.25">
      <c r="S39" s="82"/>
      <c r="T39" s="82"/>
      <c r="U39" s="82"/>
    </row>
    <row r="40" spans="19:21" ht="14.25">
      <c r="S40" s="82"/>
      <c r="T40" s="82"/>
      <c r="U40" s="82"/>
    </row>
    <row r="41" spans="19:21" ht="14.25">
      <c r="S41" s="82"/>
      <c r="T41" s="82"/>
      <c r="U41" s="82"/>
    </row>
    <row r="42" spans="19:21" ht="14.25">
      <c r="S42" s="82"/>
      <c r="T42" s="82"/>
      <c r="U42" s="82"/>
    </row>
    <row r="43" spans="19:21" ht="14.25">
      <c r="S43" s="82"/>
      <c r="T43" s="82"/>
      <c r="U43" s="82"/>
    </row>
    <row r="44" spans="19:21" ht="14.25">
      <c r="S44" s="82"/>
      <c r="T44" s="82"/>
      <c r="U44" s="82"/>
    </row>
    <row r="45" spans="19:21" ht="14.25">
      <c r="S45" s="82"/>
      <c r="T45" s="82"/>
      <c r="U45" s="82"/>
    </row>
    <row r="46" spans="19:21" ht="14.25">
      <c r="S46" s="82"/>
      <c r="T46" s="82"/>
      <c r="U46" s="82"/>
    </row>
    <row r="47" spans="19:21" ht="14.25">
      <c r="S47" s="82"/>
      <c r="T47" s="82"/>
      <c r="U47" s="82"/>
    </row>
    <row r="48" spans="19:21" ht="14.25">
      <c r="S48" s="82"/>
      <c r="T48" s="82"/>
      <c r="U48" s="82"/>
    </row>
    <row r="49" spans="19:21" ht="14.25">
      <c r="S49" s="82"/>
      <c r="T49" s="82"/>
      <c r="U49" s="82"/>
    </row>
    <row r="50" spans="19:21" ht="14.25">
      <c r="S50" s="82"/>
      <c r="T50" s="82"/>
      <c r="U50" s="82"/>
    </row>
    <row r="51" spans="19:21" ht="14.25">
      <c r="S51" s="82"/>
      <c r="T51" s="82"/>
      <c r="U51" s="82"/>
    </row>
    <row r="52" spans="19:21" ht="14.25">
      <c r="S52" s="82"/>
      <c r="T52" s="82"/>
      <c r="U52" s="82"/>
    </row>
    <row r="53" spans="19:21" ht="14.25">
      <c r="S53" s="82"/>
      <c r="T53" s="82"/>
      <c r="U53" s="82"/>
    </row>
    <row r="54" spans="19:21" ht="14.25">
      <c r="S54" s="82"/>
      <c r="T54" s="82"/>
      <c r="U54" s="82"/>
    </row>
    <row r="55" spans="19:21" ht="14.25">
      <c r="S55" s="82"/>
      <c r="T55" s="82"/>
      <c r="U55" s="82"/>
    </row>
    <row r="56" spans="19:21" ht="14.25">
      <c r="S56" s="82"/>
      <c r="T56" s="82"/>
      <c r="U56" s="82"/>
    </row>
    <row r="57" spans="19:21" ht="14.25">
      <c r="S57" s="82"/>
      <c r="T57" s="82"/>
      <c r="U57" s="82"/>
    </row>
    <row r="58" spans="19:21" ht="14.25">
      <c r="S58" s="82"/>
      <c r="T58" s="82"/>
      <c r="U58" s="82"/>
    </row>
    <row r="59" spans="19:21" ht="14.25">
      <c r="S59" s="82"/>
      <c r="T59" s="82"/>
      <c r="U59" s="82"/>
    </row>
    <row r="60" spans="19:21" ht="14.25">
      <c r="S60" s="82"/>
      <c r="T60" s="82"/>
      <c r="U60" s="82"/>
    </row>
    <row r="61" spans="19:21" ht="14.25">
      <c r="S61" s="82"/>
      <c r="T61" s="82"/>
      <c r="U61" s="82"/>
    </row>
    <row r="62" spans="19:21" ht="14.25">
      <c r="S62" s="82"/>
      <c r="T62" s="82"/>
      <c r="U62" s="82"/>
    </row>
    <row r="63" spans="19:21" ht="14.25">
      <c r="S63" s="82"/>
      <c r="T63" s="82"/>
      <c r="U63" s="82"/>
    </row>
    <row r="64" spans="19:21" ht="14.25">
      <c r="S64" s="82"/>
      <c r="T64" s="82"/>
      <c r="U64" s="82"/>
    </row>
    <row r="65" spans="19:21" ht="14.25">
      <c r="S65" s="82"/>
      <c r="T65" s="82"/>
      <c r="U65" s="82"/>
    </row>
    <row r="66" spans="19:21" ht="14.25">
      <c r="S66" s="82"/>
      <c r="T66" s="82"/>
      <c r="U66" s="82"/>
    </row>
    <row r="67" spans="19:21" ht="14.25">
      <c r="S67" s="82"/>
      <c r="T67" s="82"/>
      <c r="U67" s="82"/>
    </row>
    <row r="68" spans="19:21" ht="14.25">
      <c r="S68" s="82"/>
      <c r="T68" s="82"/>
      <c r="U68" s="82"/>
    </row>
    <row r="69" spans="19:21" ht="14.25">
      <c r="S69" s="82"/>
      <c r="T69" s="82"/>
      <c r="U69" s="82"/>
    </row>
    <row r="70" spans="19:21" ht="14.25">
      <c r="S70" s="82"/>
      <c r="T70" s="82"/>
      <c r="U70" s="82"/>
    </row>
    <row r="71" spans="19:21" ht="14.25">
      <c r="S71" s="82"/>
      <c r="T71" s="82"/>
      <c r="U71" s="82"/>
    </row>
    <row r="72" spans="19:21" ht="14.25">
      <c r="S72" s="82"/>
      <c r="T72" s="82"/>
      <c r="U72" s="82"/>
    </row>
    <row r="73" spans="19:21" ht="14.25">
      <c r="S73" s="82"/>
      <c r="T73" s="82"/>
      <c r="U73" s="82"/>
    </row>
    <row r="74" spans="19:21" ht="14.25">
      <c r="S74" s="82"/>
      <c r="T74" s="82"/>
      <c r="U74" s="82"/>
    </row>
    <row r="75" spans="19:21" ht="14.25">
      <c r="S75" s="82"/>
      <c r="T75" s="82"/>
      <c r="U75" s="82"/>
    </row>
    <row r="76" spans="19:21" ht="14.25">
      <c r="S76" s="82"/>
      <c r="T76" s="82"/>
      <c r="U76" s="82"/>
    </row>
    <row r="77" spans="19:21" ht="14.25">
      <c r="S77" s="82"/>
      <c r="T77" s="82"/>
      <c r="U77" s="82"/>
    </row>
    <row r="78" spans="19:21" ht="14.25">
      <c r="S78" s="82"/>
      <c r="T78" s="82"/>
      <c r="U78" s="82"/>
    </row>
    <row r="79" spans="19:21" ht="14.25">
      <c r="S79" s="82"/>
      <c r="T79" s="82"/>
      <c r="U79" s="82"/>
    </row>
    <row r="80" spans="19:21" ht="14.25">
      <c r="S80" s="82"/>
      <c r="T80" s="82"/>
      <c r="U80" s="82"/>
    </row>
    <row r="81" spans="19:21" ht="14.25">
      <c r="S81" s="82"/>
      <c r="T81" s="82"/>
      <c r="U81" s="82"/>
    </row>
    <row r="82" spans="19:21" ht="14.25">
      <c r="S82" s="82"/>
      <c r="T82" s="82"/>
      <c r="U82" s="82"/>
    </row>
    <row r="83" spans="19:21" ht="14.25">
      <c r="S83" s="82"/>
      <c r="T83" s="82"/>
      <c r="U83" s="82"/>
    </row>
    <row r="84" spans="19:21" ht="14.25">
      <c r="S84" s="82"/>
      <c r="T84" s="82"/>
      <c r="U84" s="82"/>
    </row>
    <row r="85" spans="19:21" ht="14.25">
      <c r="S85" s="82"/>
      <c r="T85" s="82"/>
      <c r="U85" s="82"/>
    </row>
    <row r="86" spans="19:21" ht="14.25">
      <c r="S86" s="82"/>
      <c r="T86" s="82"/>
      <c r="U86" s="82"/>
    </row>
    <row r="87" spans="19:21" ht="14.25">
      <c r="S87" s="82"/>
      <c r="T87" s="82"/>
      <c r="U87" s="82"/>
    </row>
    <row r="88" spans="19:21" ht="14.25">
      <c r="S88" s="82"/>
      <c r="T88" s="82"/>
      <c r="U88" s="82"/>
    </row>
    <row r="89" spans="19:21" ht="14.25">
      <c r="S89" s="82"/>
      <c r="T89" s="82"/>
      <c r="U89" s="82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1" r:id="rId1"/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2018-03-19T07:27:19Z</cp:lastPrinted>
  <dcterms:created xsi:type="dcterms:W3CDTF">2017-12-13T08:08:22Z</dcterms:created>
  <dcterms:modified xsi:type="dcterms:W3CDTF">2018-03-19T14:12:23Z</dcterms:modified>
  <cp:category/>
  <cp:version/>
  <cp:contentType/>
  <cp:contentStatus/>
</cp:coreProperties>
</file>