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175" activeTab="0"/>
  </bookViews>
  <sheets>
    <sheet name="3" sheetId="1" r:id="rId1"/>
    <sheet name="4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'3'!$A$1:$G$17</definedName>
    <definedName name="_xlnm.Print_Area" localSheetId="1">'4'!$A$1:$V$34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<sst xmlns="http://schemas.openxmlformats.org/spreadsheetml/2006/main" count="89" uniqueCount="59">
  <si>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</si>
  <si>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</si>
  <si>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</si>
  <si>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</si>
  <si>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</si>
  <si>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</si>
  <si>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</si>
  <si>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</si>
  <si>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</si>
  <si>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</si>
  <si>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</si>
  <si>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</si>
  <si>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</si>
  <si>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</si>
  <si>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</si>
  <si>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</si>
  <si>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</si>
  <si>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Харківська область</t>
  </si>
  <si>
    <t>Харківська обл.</t>
  </si>
  <si>
    <t xml:space="preserve">  Надання послуг державною службою зайнятості Харківської області</t>
  </si>
  <si>
    <t>Інформація про надання послуг державною службою зайнятості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</si>
  <si>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</si>
  <si>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</si>
  <si>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</si>
  <si>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</si>
  <si>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</si>
  <si>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</si>
  <si>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</si>
  <si>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</si>
  <si>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</si>
  <si>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</si>
  <si>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</si>
  <si>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</si>
  <si>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</si>
  <si>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</si>
  <si>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</si>
  <si>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</si>
  <si>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</si>
  <si>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</si>
  <si>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</si>
  <si>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</si>
  <si>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</si>
  <si>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</si>
  <si>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</si>
  <si>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</si>
  <si>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</si>
  <si>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</si>
  <si>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t>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</si>
  <si>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</si>
  <si>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</si>
  <si>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</si>
  <si>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</si>
  <si>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</si>
  <si>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</si>
  <si>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Мали статус безробітного на кінець періоду</t>
  </si>
  <si>
    <t xml:space="preserve"> -</t>
  </si>
  <si>
    <t>особам з числа мешканців сільської місцевості у січні - березні 2020 року</t>
  </si>
  <si>
    <t>Станом на 1 квітня 2020 року:</t>
  </si>
  <si>
    <t xml:space="preserve"> у  січні - березні 2020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</si>
</sst>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i/>
      <sz val="16"/>
      <name val="Times New Roman Cyr"/>
      <family val="1"/>
    </font>
    <font>
      <b/>
      <u val="single"/>
      <sz val="16"/>
      <name val="Times New Roman"/>
      <family val="1"/>
    </font>
    <font>
      <i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2"/>
      <color indexed="22"/>
      <name val="Times New Roman"/>
      <family val="1"/>
    </font>
    <font>
      <i/>
      <sz val="10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2" tint="-0.09996999800205231"/>
      <name val="Times New Roman"/>
      <family val="1"/>
    </font>
    <font>
      <sz val="12"/>
      <color theme="2" tint="-0.09996999800205231"/>
      <name val="Times New Roman"/>
      <family val="1"/>
    </font>
    <font>
      <i/>
      <sz val="10"/>
      <color theme="2" tint="-0.0999699980020523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8" fillId="0" borderId="0" xfId="58" applyFont="1">
      <alignment/>
      <protection/>
    </xf>
    <xf numFmtId="0" fontId="8" fillId="0" borderId="0" xfId="60" applyFont="1" applyAlignment="1">
      <alignment vertical="center" wrapText="1"/>
      <protection/>
    </xf>
    <xf numFmtId="0" fontId="12" fillId="0" borderId="0" xfId="60" applyFont="1" applyAlignment="1">
      <alignment vertical="center" wrapText="1"/>
      <protection/>
    </xf>
    <xf numFmtId="0" fontId="10" fillId="33" borderId="10" xfId="60" applyFont="1" applyFill="1" applyBorder="1" applyAlignment="1">
      <alignment vertical="center" wrapText="1"/>
      <protection/>
    </xf>
    <xf numFmtId="164" fontId="10" fillId="0" borderId="10" xfId="58" applyNumberFormat="1" applyFont="1" applyFill="1" applyBorder="1" applyAlignment="1">
      <alignment horizontal="center" vertical="center" wrapText="1"/>
      <protection/>
    </xf>
    <xf numFmtId="164" fontId="13" fillId="0" borderId="10" xfId="58" applyNumberFormat="1" applyFont="1" applyFill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left" vertical="center" wrapText="1"/>
      <protection/>
    </xf>
    <xf numFmtId="3" fontId="8" fillId="0" borderId="0" xfId="60" applyNumberFormat="1" applyFont="1" applyAlignment="1">
      <alignment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164" fontId="10" fillId="0" borderId="10" xfId="54" applyNumberFormat="1" applyFont="1" applyFill="1" applyBorder="1" applyAlignment="1">
      <alignment horizontal="center" vertical="center" wrapText="1"/>
      <protection/>
    </xf>
    <xf numFmtId="164" fontId="13" fillId="0" borderId="10" xfId="54" applyNumberFormat="1" applyFont="1" applyFill="1" applyBorder="1" applyAlignment="1">
      <alignment horizontal="center" vertical="center" wrapText="1"/>
      <protection/>
    </xf>
    <xf numFmtId="164" fontId="13" fillId="0" borderId="10" xfId="54" applyNumberFormat="1" applyFont="1" applyFill="1" applyBorder="1" applyAlignment="1">
      <alignment horizontal="center" vertical="center"/>
      <protection/>
    </xf>
    <xf numFmtId="3" fontId="64" fillId="0" borderId="0" xfId="58" applyNumberFormat="1" applyFont="1" applyFill="1">
      <alignment/>
      <protection/>
    </xf>
    <xf numFmtId="0" fontId="64" fillId="0" borderId="0" xfId="58" applyFont="1" applyFill="1">
      <alignment/>
      <protection/>
    </xf>
    <xf numFmtId="0" fontId="15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16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17" fillId="0" borderId="0" xfId="61" applyFont="1" applyFill="1" applyAlignment="1">
      <alignment vertical="top"/>
      <protection/>
    </xf>
    <xf numFmtId="0" fontId="15" fillId="0" borderId="0" xfId="61" applyFont="1" applyFill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19" fillId="0" borderId="0" xfId="61" applyFont="1" applyFill="1" applyAlignment="1">
      <alignment horizontal="center" vertical="center" wrapText="1"/>
      <protection/>
    </xf>
    <xf numFmtId="3" fontId="18" fillId="0" borderId="10" xfId="57" applyNumberFormat="1" applyFont="1" applyFill="1" applyBorder="1" applyAlignment="1" applyProtection="1">
      <alignment horizontal="center" vertical="center"/>
      <protection locked="0"/>
    </xf>
    <xf numFmtId="164" fontId="4" fillId="0" borderId="10" xfId="61" applyNumberFormat="1" applyFont="1" applyFill="1" applyBorder="1" applyAlignment="1">
      <alignment horizontal="center" vertical="center"/>
      <protection/>
    </xf>
    <xf numFmtId="3" fontId="4" fillId="0" borderId="10" xfId="61" applyNumberFormat="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vertical="top"/>
      <protection/>
    </xf>
    <xf numFmtId="0" fontId="17" fillId="0" borderId="0" xfId="61" applyFont="1" applyFill="1">
      <alignment/>
      <protection/>
    </xf>
    <xf numFmtId="0" fontId="7" fillId="0" borderId="0" xfId="59" applyFont="1" applyFill="1">
      <alignment/>
      <protection/>
    </xf>
    <xf numFmtId="0" fontId="8" fillId="0" borderId="0" xfId="58" applyFont="1" applyAlignment="1">
      <alignment vertical="center"/>
      <protection/>
    </xf>
    <xf numFmtId="1" fontId="18" fillId="0" borderId="10" xfId="57" applyNumberFormat="1" applyFont="1" applyFill="1" applyBorder="1" applyProtection="1">
      <alignment/>
      <protection locked="0"/>
    </xf>
    <xf numFmtId="1" fontId="18" fillId="0" borderId="10" xfId="57" applyNumberFormat="1" applyFont="1" applyFill="1" applyBorder="1" applyAlignment="1" applyProtection="1">
      <alignment vertical="center"/>
      <protection locked="0"/>
    </xf>
    <xf numFmtId="1" fontId="18" fillId="0" borderId="10" xfId="57" applyNumberFormat="1" applyFont="1" applyFill="1" applyBorder="1" applyAlignment="1" applyProtection="1">
      <alignment horizontal="left"/>
      <protection locked="0"/>
    </xf>
    <xf numFmtId="164" fontId="10" fillId="0" borderId="10" xfId="60" applyNumberFormat="1" applyFont="1" applyFill="1" applyBorder="1" applyAlignment="1">
      <alignment horizontal="center" vertical="center" wrapText="1"/>
      <protection/>
    </xf>
    <xf numFmtId="3" fontId="18" fillId="0" borderId="1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center" vertical="center"/>
      <protection/>
    </xf>
    <xf numFmtId="1" fontId="20" fillId="0" borderId="10" xfId="57" applyNumberFormat="1" applyFont="1" applyFill="1" applyBorder="1" applyAlignment="1" applyProtection="1">
      <alignment horizontal="center" vertical="center"/>
      <protection locked="0"/>
    </xf>
    <xf numFmtId="164" fontId="15" fillId="0" borderId="10" xfId="61" applyNumberFormat="1" applyFont="1" applyFill="1" applyBorder="1" applyAlignment="1">
      <alignment horizontal="center" vertical="center"/>
      <protection/>
    </xf>
    <xf numFmtId="164" fontId="21" fillId="0" borderId="10" xfId="56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0" fillId="0" borderId="10" xfId="60" applyFont="1" applyFill="1" applyBorder="1" applyAlignment="1">
      <alignment vertical="center" wrapText="1"/>
      <protection/>
    </xf>
    <xf numFmtId="0" fontId="8" fillId="0" borderId="0" xfId="60" applyFont="1" applyFill="1" applyAlignment="1">
      <alignment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3" fontId="20" fillId="0" borderId="10" xfId="57" applyNumberFormat="1" applyFont="1" applyFill="1" applyBorder="1" applyAlignment="1" applyProtection="1">
      <alignment horizontal="center" vertical="center"/>
      <protection locked="0"/>
    </xf>
    <xf numFmtId="3" fontId="15" fillId="0" borderId="10" xfId="61" applyNumberFormat="1" applyFont="1" applyFill="1" applyBorder="1" applyAlignment="1">
      <alignment horizontal="center" vertical="center"/>
      <protection/>
    </xf>
    <xf numFmtId="3" fontId="20" fillId="0" borderId="10" xfId="56" applyNumberFormat="1" applyFont="1" applyFill="1" applyBorder="1" applyAlignment="1" applyProtection="1">
      <alignment horizontal="center" vertical="center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0" xfId="61" applyFont="1" applyFill="1" applyAlignment="1">
      <alignment vertical="center" wrapText="1"/>
      <protection/>
    </xf>
    <xf numFmtId="0" fontId="15" fillId="0" borderId="0" xfId="61" applyFont="1" applyFill="1" applyAlignment="1">
      <alignment/>
      <protection/>
    </xf>
    <xf numFmtId="0" fontId="3" fillId="0" borderId="0" xfId="61" applyFont="1" applyFill="1" applyAlignment="1">
      <alignment wrapText="1"/>
      <protection/>
    </xf>
    <xf numFmtId="0" fontId="8" fillId="0" borderId="0" xfId="58" applyFont="1" applyAlignment="1">
      <alignment/>
      <protection/>
    </xf>
    <xf numFmtId="0" fontId="13" fillId="0" borderId="11" xfId="60" applyFont="1" applyFill="1" applyBorder="1" applyAlignment="1">
      <alignment wrapText="1"/>
      <protection/>
    </xf>
    <xf numFmtId="0" fontId="8" fillId="0" borderId="0" xfId="58" applyFont="1" applyFill="1">
      <alignment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vertical="center" wrapText="1"/>
      <protection/>
    </xf>
    <xf numFmtId="0" fontId="65" fillId="0" borderId="0" xfId="58" applyFont="1" applyAlignment="1">
      <alignment vertical="center"/>
      <protection/>
    </xf>
    <xf numFmtId="0" fontId="65" fillId="0" borderId="0" xfId="58" applyFont="1" applyAlignment="1">
      <alignment/>
      <protection/>
    </xf>
    <xf numFmtId="0" fontId="65" fillId="0" borderId="0" xfId="60" applyFont="1" applyAlignment="1">
      <alignment vertical="center" wrapText="1"/>
      <protection/>
    </xf>
    <xf numFmtId="0" fontId="66" fillId="0" borderId="0" xfId="60" applyFont="1" applyAlignment="1">
      <alignment vertical="center" wrapText="1"/>
      <protection/>
    </xf>
    <xf numFmtId="164" fontId="67" fillId="0" borderId="0" xfId="60" applyNumberFormat="1" applyFont="1" applyAlignment="1">
      <alignment vertical="center" wrapText="1"/>
      <protection/>
    </xf>
    <xf numFmtId="0" fontId="65" fillId="0" borderId="0" xfId="58" applyFont="1">
      <alignment/>
      <protection/>
    </xf>
    <xf numFmtId="1" fontId="27" fillId="0" borderId="12" xfId="0" applyNumberFormat="1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right"/>
      <protection locked="0"/>
    </xf>
    <xf numFmtId="0" fontId="9" fillId="0" borderId="0" xfId="58" applyFont="1" applyAlignment="1">
      <alignment horizontal="center" vertical="center" wrapText="1"/>
      <protection/>
    </xf>
    <xf numFmtId="0" fontId="9" fillId="0" borderId="0" xfId="60" applyFont="1" applyFill="1" applyAlignment="1">
      <alignment horizont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25" fillId="0" borderId="14" xfId="60" applyFont="1" applyFill="1" applyBorder="1" applyAlignment="1">
      <alignment horizontal="center" vertical="center" wrapText="1"/>
      <protection/>
    </xf>
    <xf numFmtId="0" fontId="25" fillId="0" borderId="15" xfId="60" applyFont="1" applyFill="1" applyBorder="1" applyAlignment="1">
      <alignment horizontal="center" vertical="center" wrapText="1"/>
      <protection/>
    </xf>
    <xf numFmtId="0" fontId="25" fillId="0" borderId="16" xfId="60" applyFont="1" applyFill="1" applyBorder="1" applyAlignment="1">
      <alignment horizontal="center" vertical="center" wrapText="1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1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 horizontal="center" vertical="center" wrapText="1"/>
      <protection/>
    </xf>
    <xf numFmtId="0" fontId="26" fillId="0" borderId="11" xfId="60" applyFont="1" applyFill="1" applyBorder="1" applyAlignment="1">
      <alignment horizontal="center" vertical="center" wrapText="1"/>
      <protection/>
    </xf>
    <xf numFmtId="1" fontId="20" fillId="0" borderId="14" xfId="57" applyNumberFormat="1" applyFont="1" applyFill="1" applyBorder="1" applyAlignment="1" applyProtection="1">
      <alignment horizontal="center" vertical="center" wrapText="1"/>
      <protection/>
    </xf>
    <xf numFmtId="1" fontId="20" fillId="0" borderId="15" xfId="57" applyNumberFormat="1" applyFont="1" applyFill="1" applyBorder="1" applyAlignment="1" applyProtection="1">
      <alignment horizontal="center" vertical="center" wrapText="1"/>
      <protection/>
    </xf>
    <xf numFmtId="1" fontId="20" fillId="0" borderId="16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0" xfId="61" applyFont="1" applyFill="1" applyAlignment="1">
      <alignment horizontal="center" wrapText="1"/>
      <protection/>
    </xf>
    <xf numFmtId="0" fontId="24" fillId="0" borderId="0" xfId="61" applyFont="1" applyFill="1" applyAlignment="1">
      <alignment horizontal="center"/>
      <protection/>
    </xf>
    <xf numFmtId="0" fontId="15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1" fontId="20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20" fillId="0" borderId="15" xfId="56" applyNumberFormat="1" applyFont="1" applyFill="1" applyBorder="1" applyAlignment="1" applyProtection="1">
      <alignment horizontal="center" vertical="center" wrapText="1"/>
      <protection locked="0"/>
    </xf>
    <xf numFmtId="1" fontId="20" fillId="0" borderId="16" xfId="56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" xfId="54"/>
    <cellStyle name="Обычный 6 2" xfId="55"/>
    <cellStyle name="Обычный 9" xfId="56"/>
    <cellStyle name="Обычный_06" xfId="57"/>
    <cellStyle name="Обычный_4 категории вмесмте СОЦ_УРАЗЛИВІ__ТАБО_4 категорії Квота!!!_2014 рік" xfId="58"/>
    <cellStyle name="Обычный_АктЗах_5%квот Оксана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80" zoomScaleNormal="75" zoomScaleSheetLayoutView="80" zoomScalePageLayoutView="0" workbookViewId="0" topLeftCell="A1">
      <selection activeCell="O11" sqref="O11"/>
    </sheetView>
  </sheetViews>
  <sheetFormatPr defaultColWidth="8.00390625" defaultRowHeight="15"/>
  <cols>
    <col min="1" max="1" width="69.00390625" style="1" customWidth="1"/>
    <col min="2" max="2" width="13.7109375" style="54" customWidth="1"/>
    <col min="3" max="3" width="17.28125" style="15" customWidth="1"/>
    <col min="4" max="4" width="13.7109375" style="15" customWidth="1"/>
    <col min="5" max="5" width="17.140625" style="15" customWidth="1"/>
    <col min="6" max="6" width="13.7109375" style="1" customWidth="1"/>
    <col min="7" max="7" width="5.00390625" style="1" customWidth="1"/>
    <col min="8" max="8" width="8.00390625" style="63" customWidth="1"/>
    <col min="9" max="16384" width="8.00390625" style="1" customWidth="1"/>
  </cols>
  <sheetData>
    <row r="1" spans="1:8" s="31" customFormat="1" ht="24.75" customHeight="1">
      <c r="A1" s="66" t="s">
        <v>20</v>
      </c>
      <c r="B1" s="66"/>
      <c r="C1" s="66"/>
      <c r="D1" s="66"/>
      <c r="E1" s="66"/>
      <c r="F1" s="66"/>
      <c r="H1" s="58"/>
    </row>
    <row r="2" spans="1:8" s="52" customFormat="1" ht="20.25" customHeight="1">
      <c r="A2" s="67" t="s">
        <v>56</v>
      </c>
      <c r="B2" s="67"/>
      <c r="C2" s="67"/>
      <c r="D2" s="67"/>
      <c r="E2" s="67"/>
      <c r="F2" s="67"/>
      <c r="H2" s="59"/>
    </row>
    <row r="3" spans="1:8" s="52" customFormat="1" ht="29.25" customHeight="1">
      <c r="A3" s="80" t="s">
        <v>17</v>
      </c>
      <c r="B3" s="80"/>
      <c r="C3" s="80"/>
      <c r="D3" s="80"/>
      <c r="E3" s="80"/>
      <c r="F3" s="53" t="s">
        <v>47</v>
      </c>
      <c r="H3" s="59"/>
    </row>
    <row r="4" spans="1:8" s="2" customFormat="1" ht="24.75" customHeight="1">
      <c r="A4" s="68" t="s">
        <v>1</v>
      </c>
      <c r="B4" s="69" t="s">
        <v>2</v>
      </c>
      <c r="C4" s="71" t="s">
        <v>3</v>
      </c>
      <c r="D4" s="72" t="s">
        <v>4</v>
      </c>
      <c r="E4" s="71" t="s">
        <v>5</v>
      </c>
      <c r="F4" s="72" t="s">
        <v>6</v>
      </c>
      <c r="H4" s="60"/>
    </row>
    <row r="5" spans="1:8" s="2" customFormat="1" ht="42.75" customHeight="1">
      <c r="A5" s="68"/>
      <c r="B5" s="70"/>
      <c r="C5" s="71" t="s">
        <v>3</v>
      </c>
      <c r="D5" s="73"/>
      <c r="E5" s="71" t="s">
        <v>5</v>
      </c>
      <c r="F5" s="73"/>
      <c r="H5" s="60"/>
    </row>
    <row r="6" spans="1:8" s="57" customFormat="1" ht="16.5" customHeight="1">
      <c r="A6" s="55" t="s">
        <v>7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H6" s="61"/>
    </row>
    <row r="7" spans="1:8" s="3" customFormat="1" ht="33" customHeight="1">
      <c r="A7" s="4" t="s">
        <v>48</v>
      </c>
      <c r="B7" s="35">
        <v>34.139</v>
      </c>
      <c r="C7" s="5">
        <f>B7-E7</f>
        <v>21.621000000000002</v>
      </c>
      <c r="D7" s="6">
        <f>100-F7</f>
        <v>63.3</v>
      </c>
      <c r="E7" s="5">
        <v>12.518</v>
      </c>
      <c r="F7" s="6">
        <f>ROUND(E7/B7*100,1)</f>
        <v>36.7</v>
      </c>
      <c r="H7" s="62">
        <f>C7+E7-B7</f>
        <v>0</v>
      </c>
    </row>
    <row r="8" spans="1:8" s="2" customFormat="1" ht="43.5" customHeight="1">
      <c r="A8" s="7" t="s">
        <v>49</v>
      </c>
      <c r="B8" s="35">
        <v>13.888</v>
      </c>
      <c r="C8" s="5">
        <f>B8-E8</f>
        <v>9.132</v>
      </c>
      <c r="D8" s="6">
        <f>100-F8</f>
        <v>65.8</v>
      </c>
      <c r="E8" s="5">
        <v>4.756</v>
      </c>
      <c r="F8" s="6">
        <f>ROUND(E8/B8*100,1)</f>
        <v>34.2</v>
      </c>
      <c r="H8" s="62">
        <f aca="true" t="shared" si="0" ref="H8:H17">C8+E8-B8</f>
        <v>0</v>
      </c>
    </row>
    <row r="9" spans="1:8" s="2" customFormat="1" ht="50.25" customHeight="1">
      <c r="A9" s="9" t="s">
        <v>50</v>
      </c>
      <c r="B9" s="35">
        <v>4.812</v>
      </c>
      <c r="C9" s="35">
        <f aca="true" t="shared" si="1" ref="C9:C17">B9-E9</f>
        <v>1.9370000000000003</v>
      </c>
      <c r="D9" s="6">
        <f>100-F9</f>
        <v>40.3</v>
      </c>
      <c r="E9" s="35">
        <v>2.875</v>
      </c>
      <c r="F9" s="6">
        <f>ROUND(E9/B9*100,1)</f>
        <v>59.7</v>
      </c>
      <c r="H9" s="62">
        <f t="shared" si="0"/>
        <v>0</v>
      </c>
    </row>
    <row r="10" spans="1:8" s="2" customFormat="1" ht="42.75" customHeight="1">
      <c r="A10" s="42" t="s">
        <v>51</v>
      </c>
      <c r="B10" s="35">
        <v>4.263</v>
      </c>
      <c r="C10" s="5">
        <f t="shared" si="1"/>
        <v>2.002</v>
      </c>
      <c r="D10" s="6">
        <f>100-F10</f>
        <v>47</v>
      </c>
      <c r="E10" s="5">
        <v>2.261</v>
      </c>
      <c r="F10" s="6">
        <f>ROUND(E10/B10*100,1)</f>
        <v>53</v>
      </c>
      <c r="H10" s="62">
        <f t="shared" si="0"/>
        <v>0</v>
      </c>
    </row>
    <row r="11" spans="1:8" s="43" customFormat="1" ht="54" customHeight="1">
      <c r="A11" s="9" t="s">
        <v>52</v>
      </c>
      <c r="B11" s="35">
        <v>31.244</v>
      </c>
      <c r="C11" s="5">
        <f t="shared" si="1"/>
        <v>19.523</v>
      </c>
      <c r="D11" s="6">
        <f>100-F11</f>
        <v>62.5</v>
      </c>
      <c r="E11" s="5">
        <v>11.721</v>
      </c>
      <c r="F11" s="6">
        <f>ROUND(E11/B11*100,1)</f>
        <v>37.5</v>
      </c>
      <c r="H11" s="62">
        <f t="shared" si="0"/>
        <v>0</v>
      </c>
    </row>
    <row r="12" spans="1:8" s="2" customFormat="1" ht="18" customHeight="1">
      <c r="A12" s="74" t="s">
        <v>57</v>
      </c>
      <c r="B12" s="75"/>
      <c r="C12" s="75"/>
      <c r="D12" s="75"/>
      <c r="E12" s="75"/>
      <c r="F12" s="76"/>
      <c r="G12" s="8"/>
      <c r="H12" s="62">
        <f t="shared" si="0"/>
        <v>0</v>
      </c>
    </row>
    <row r="13" spans="1:8" s="2" customFormat="1" ht="13.5" customHeight="1">
      <c r="A13" s="77"/>
      <c r="B13" s="78"/>
      <c r="C13" s="78"/>
      <c r="D13" s="78"/>
      <c r="E13" s="78"/>
      <c r="F13" s="79"/>
      <c r="G13" s="8"/>
      <c r="H13" s="62">
        <f t="shared" si="0"/>
        <v>0</v>
      </c>
    </row>
    <row r="14" spans="1:8" s="2" customFormat="1" ht="42.75" customHeight="1">
      <c r="A14" s="68" t="s">
        <v>1</v>
      </c>
      <c r="B14" s="69" t="s">
        <v>2</v>
      </c>
      <c r="C14" s="71" t="s">
        <v>3</v>
      </c>
      <c r="D14" s="72" t="s">
        <v>4</v>
      </c>
      <c r="E14" s="71" t="s">
        <v>5</v>
      </c>
      <c r="F14" s="72" t="s">
        <v>6</v>
      </c>
      <c r="H14" s="62"/>
    </row>
    <row r="15" spans="1:8" s="2" customFormat="1" ht="37.5" customHeight="1">
      <c r="A15" s="68"/>
      <c r="B15" s="70"/>
      <c r="C15" s="71" t="s">
        <v>3</v>
      </c>
      <c r="D15" s="73"/>
      <c r="E15" s="71" t="s">
        <v>5</v>
      </c>
      <c r="F15" s="73"/>
      <c r="H15" s="62"/>
    </row>
    <row r="16" spans="1:8" s="2" customFormat="1" ht="51.75" customHeight="1">
      <c r="A16" s="10" t="s">
        <v>54</v>
      </c>
      <c r="B16" s="35">
        <v>21.719</v>
      </c>
      <c r="C16" s="11">
        <f t="shared" si="1"/>
        <v>13.969000000000001</v>
      </c>
      <c r="D16" s="12">
        <f>100-F16</f>
        <v>64.3</v>
      </c>
      <c r="E16" s="11">
        <v>7.75</v>
      </c>
      <c r="F16" s="13">
        <f>ROUND(E16/B16*100,1)</f>
        <v>35.7</v>
      </c>
      <c r="G16" s="8"/>
      <c r="H16" s="62">
        <f t="shared" si="0"/>
        <v>0</v>
      </c>
    </row>
    <row r="17" spans="1:8" s="2" customFormat="1" ht="39.75" customHeight="1">
      <c r="A17" s="10" t="s">
        <v>53</v>
      </c>
      <c r="B17" s="35">
        <v>18.403</v>
      </c>
      <c r="C17" s="11">
        <f t="shared" si="1"/>
        <v>11.75</v>
      </c>
      <c r="D17" s="12">
        <f>100-F17</f>
        <v>63.8</v>
      </c>
      <c r="E17" s="11">
        <v>6.653</v>
      </c>
      <c r="F17" s="13">
        <f>ROUND(E17/B17*100,1)</f>
        <v>36.2</v>
      </c>
      <c r="H17" s="62">
        <f t="shared" si="0"/>
        <v>0</v>
      </c>
    </row>
    <row r="18" spans="1:8" s="2" customFormat="1" ht="15.75" customHeight="1">
      <c r="A18" s="1"/>
      <c r="B18" s="54"/>
      <c r="C18" s="14"/>
      <c r="D18" s="14"/>
      <c r="E18" s="14"/>
      <c r="F18" s="1"/>
      <c r="H18" s="60"/>
    </row>
    <row r="19" ht="15" customHeight="1">
      <c r="E19" s="14"/>
    </row>
  </sheetData>
  <sheetProtection/>
  <mergeCells count="16">
    <mergeCell ref="C4:C5"/>
    <mergeCell ref="D4:D5"/>
    <mergeCell ref="E4:E5"/>
    <mergeCell ref="F4:F5"/>
    <mergeCell ref="A12:F13"/>
    <mergeCell ref="A3:E3"/>
    <mergeCell ref="A1:F1"/>
    <mergeCell ref="A2:F2"/>
    <mergeCell ref="A4:A5"/>
    <mergeCell ref="B4:B5"/>
    <mergeCell ref="A14:A15"/>
    <mergeCell ref="B14:B15"/>
    <mergeCell ref="C14:C15"/>
    <mergeCell ref="D14:D15"/>
    <mergeCell ref="E14:E15"/>
    <mergeCell ref="F14:F15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72"/>
  <sheetViews>
    <sheetView view="pageBreakPreview" zoomScale="75" zoomScaleSheetLayoutView="75" zoomScalePageLayoutView="0" workbookViewId="0" topLeftCell="A1">
      <pane xSplit="1" ySplit="7" topLeftCell="F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G14" sqref="G14"/>
    </sheetView>
  </sheetViews>
  <sheetFormatPr defaultColWidth="9.140625" defaultRowHeight="15"/>
  <cols>
    <col min="1" max="1" width="28.8515625" style="29" customWidth="1"/>
    <col min="2" max="2" width="10.8515625" style="29" customWidth="1"/>
    <col min="3" max="3" width="11.140625" style="29" customWidth="1"/>
    <col min="4" max="4" width="12.7109375" style="29" customWidth="1"/>
    <col min="5" max="5" width="10.00390625" style="29" customWidth="1"/>
    <col min="6" max="6" width="11.140625" style="29" customWidth="1"/>
    <col min="7" max="7" width="12.140625" style="29" customWidth="1"/>
    <col min="8" max="8" width="9.28125" style="29" customWidth="1"/>
    <col min="9" max="10" width="11.57421875" style="29" customWidth="1"/>
    <col min="11" max="11" width="9.140625" style="29" customWidth="1"/>
    <col min="12" max="12" width="11.140625" style="29" customWidth="1"/>
    <col min="13" max="13" width="10.57421875" style="29" customWidth="1"/>
    <col min="14" max="14" width="11.421875" style="29" customWidth="1"/>
    <col min="15" max="16" width="10.00390625" style="29" customWidth="1"/>
    <col min="17" max="17" width="13.140625" style="29" customWidth="1"/>
    <col min="18" max="18" width="16.28125" style="29" customWidth="1"/>
    <col min="19" max="19" width="15.8515625" style="29" customWidth="1"/>
    <col min="20" max="20" width="13.8515625" style="29" customWidth="1"/>
    <col min="21" max="21" width="17.140625" style="29" customWidth="1"/>
    <col min="22" max="22" width="19.140625" style="29" customWidth="1"/>
    <col min="23" max="16384" width="9.140625" style="29" customWidth="1"/>
  </cols>
  <sheetData>
    <row r="1" spans="2:22" s="16" customFormat="1" ht="25.5" customHeight="1">
      <c r="B1" s="84" t="s">
        <v>19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7"/>
      <c r="Q1" s="17"/>
      <c r="R1" s="17"/>
      <c r="S1" s="17"/>
      <c r="T1" s="17"/>
      <c r="U1" s="17"/>
      <c r="V1" s="17"/>
    </row>
    <row r="2" spans="2:22" s="50" customFormat="1" ht="18" customHeight="1">
      <c r="B2" s="85" t="s">
        <v>58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51"/>
      <c r="Q2" s="51"/>
      <c r="R2" s="51"/>
      <c r="S2" s="51"/>
      <c r="T2" s="51"/>
      <c r="U2" s="51"/>
      <c r="V2" s="51"/>
    </row>
    <row r="3" spans="2:22" s="16" customFormat="1" ht="18.75" customHeight="1">
      <c r="B3" s="86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88"/>
      <c r="B5" s="87" t="s">
        <v>8</v>
      </c>
      <c r="C5" s="87"/>
      <c r="D5" s="87"/>
      <c r="E5" s="87" t="s">
        <v>16</v>
      </c>
      <c r="F5" s="87"/>
      <c r="G5" s="87"/>
      <c r="H5" s="87" t="s">
        <v>9</v>
      </c>
      <c r="I5" s="87"/>
      <c r="J5" s="87"/>
      <c r="K5" s="87" t="s">
        <v>10</v>
      </c>
      <c r="L5" s="87"/>
      <c r="M5" s="87"/>
      <c r="N5" s="87" t="s">
        <v>11</v>
      </c>
      <c r="O5" s="87"/>
      <c r="P5" s="87"/>
      <c r="Q5" s="89" t="s">
        <v>12</v>
      </c>
      <c r="R5" s="90"/>
      <c r="S5" s="91"/>
      <c r="T5" s="81" t="s">
        <v>13</v>
      </c>
      <c r="U5" s="82"/>
      <c r="V5" s="83"/>
    </row>
    <row r="6" spans="1:22" s="23" customFormat="1" ht="56.25" customHeight="1">
      <c r="A6" s="88"/>
      <c r="B6" s="44" t="s">
        <v>2</v>
      </c>
      <c r="C6" s="22" t="s">
        <v>14</v>
      </c>
      <c r="D6" s="22" t="s">
        <v>15</v>
      </c>
      <c r="E6" s="44" t="s">
        <v>2</v>
      </c>
      <c r="F6" s="22" t="s">
        <v>14</v>
      </c>
      <c r="G6" s="22" t="s">
        <v>15</v>
      </c>
      <c r="H6" s="22" t="s">
        <v>2</v>
      </c>
      <c r="I6" s="22" t="s">
        <v>14</v>
      </c>
      <c r="J6" s="22" t="s">
        <v>15</v>
      </c>
      <c r="K6" s="22" t="s">
        <v>2</v>
      </c>
      <c r="L6" s="22" t="s">
        <v>14</v>
      </c>
      <c r="M6" s="22" t="s">
        <v>15</v>
      </c>
      <c r="N6" s="44" t="s">
        <v>2</v>
      </c>
      <c r="O6" s="22" t="s">
        <v>14</v>
      </c>
      <c r="P6" s="22" t="s">
        <v>15</v>
      </c>
      <c r="Q6" s="44" t="s">
        <v>2</v>
      </c>
      <c r="R6" s="22" t="s">
        <v>14</v>
      </c>
      <c r="S6" s="22" t="s">
        <v>15</v>
      </c>
      <c r="T6" s="44" t="s">
        <v>2</v>
      </c>
      <c r="U6" s="22" t="s">
        <v>14</v>
      </c>
      <c r="V6" s="22" t="s">
        <v>15</v>
      </c>
    </row>
    <row r="7" spans="1:22" s="49" customFormat="1" ht="17.25" customHeight="1">
      <c r="A7" s="48" t="s">
        <v>7</v>
      </c>
      <c r="B7" s="48">
        <v>1</v>
      </c>
      <c r="C7" s="48">
        <v>2</v>
      </c>
      <c r="D7" s="48">
        <v>3</v>
      </c>
      <c r="E7" s="48">
        <v>4</v>
      </c>
      <c r="F7" s="48">
        <v>5</v>
      </c>
      <c r="G7" s="48">
        <v>6</v>
      </c>
      <c r="H7" s="48">
        <v>7</v>
      </c>
      <c r="I7" s="48">
        <v>8</v>
      </c>
      <c r="J7" s="48">
        <v>9</v>
      </c>
      <c r="K7" s="48">
        <v>10</v>
      </c>
      <c r="L7" s="48">
        <v>11</v>
      </c>
      <c r="M7" s="48">
        <v>12</v>
      </c>
      <c r="N7" s="48">
        <v>13</v>
      </c>
      <c r="O7" s="48">
        <v>14</v>
      </c>
      <c r="P7" s="48">
        <v>15</v>
      </c>
      <c r="Q7" s="48">
        <v>16</v>
      </c>
      <c r="R7" s="48">
        <v>17</v>
      </c>
      <c r="S7" s="48">
        <v>18</v>
      </c>
      <c r="T7" s="48">
        <v>19</v>
      </c>
      <c r="U7" s="48">
        <v>20</v>
      </c>
      <c r="V7" s="48">
        <v>21</v>
      </c>
    </row>
    <row r="8" spans="1:22" s="41" customFormat="1" ht="27.75" customHeight="1">
      <c r="A8" s="38" t="s">
        <v>18</v>
      </c>
      <c r="B8" s="45">
        <v>34139</v>
      </c>
      <c r="C8" s="39">
        <f>100-D8</f>
        <v>63.332259292890825</v>
      </c>
      <c r="D8" s="39">
        <v>36.667740707109175</v>
      </c>
      <c r="E8" s="46">
        <v>13883</v>
      </c>
      <c r="F8" s="39">
        <f>100-G8</f>
        <v>65.74227472448318</v>
      </c>
      <c r="G8" s="39">
        <v>34.25772527551682</v>
      </c>
      <c r="H8" s="64">
        <v>4812</v>
      </c>
      <c r="I8" s="39">
        <f>100-J8</f>
        <v>40.25353283458021</v>
      </c>
      <c r="J8" s="39">
        <v>59.74646716541979</v>
      </c>
      <c r="K8" s="46">
        <v>4263</v>
      </c>
      <c r="L8" s="39">
        <f aca="true" t="shared" si="0" ref="L8:L34">100-M8</f>
        <v>46.962233169129725</v>
      </c>
      <c r="M8" s="39">
        <v>53.037766830870275</v>
      </c>
      <c r="N8" s="46">
        <v>31244</v>
      </c>
      <c r="O8" s="39">
        <f aca="true" t="shared" si="1" ref="O8:O34">100-P8</f>
        <v>62.48559723466906</v>
      </c>
      <c r="P8" s="39">
        <v>37.51440276533094</v>
      </c>
      <c r="Q8" s="47">
        <v>21719</v>
      </c>
      <c r="R8" s="40">
        <f aca="true" t="shared" si="2" ref="R8:R34">100-S8</f>
        <v>64.31695750264745</v>
      </c>
      <c r="S8" s="40">
        <v>35.683042497352545</v>
      </c>
      <c r="T8" s="47">
        <v>18403</v>
      </c>
      <c r="U8" s="40">
        <f aca="true" t="shared" si="3" ref="U8:U34">100-V8</f>
        <v>63.848285605607785</v>
      </c>
      <c r="V8" s="40">
        <v>36.151714394392215</v>
      </c>
    </row>
    <row r="9" spans="1:22" s="27" customFormat="1" ht="18.75" customHeight="1">
      <c r="A9" s="32" t="s">
        <v>21</v>
      </c>
      <c r="B9" s="24">
        <v>7068</v>
      </c>
      <c r="C9" s="25">
        <f aca="true" t="shared" si="4" ref="C9:C34">100-D9</f>
        <v>95.38766270514998</v>
      </c>
      <c r="D9" s="25">
        <v>4.612337294850028</v>
      </c>
      <c r="E9" s="26">
        <v>3425</v>
      </c>
      <c r="F9" s="25">
        <f aca="true" t="shared" si="5" ref="F9:F34">100-G9</f>
        <v>93.60583941605839</v>
      </c>
      <c r="G9" s="25">
        <v>6.394160583941606</v>
      </c>
      <c r="H9" s="65">
        <v>437</v>
      </c>
      <c r="I9" s="25">
        <f aca="true" t="shared" si="6" ref="I9:I34">100-J9</f>
        <v>91.99084668192219</v>
      </c>
      <c r="J9" s="25">
        <v>8.009153318077804</v>
      </c>
      <c r="K9" s="26">
        <v>801</v>
      </c>
      <c r="L9" s="25">
        <f t="shared" si="0"/>
        <v>95.63046192259675</v>
      </c>
      <c r="M9" s="25">
        <v>4.369538077403246</v>
      </c>
      <c r="N9" s="26">
        <v>6055</v>
      </c>
      <c r="O9" s="25">
        <f t="shared" si="1"/>
        <v>95.2766308835673</v>
      </c>
      <c r="P9" s="25">
        <v>4.723369116432701</v>
      </c>
      <c r="Q9" s="36">
        <v>4894</v>
      </c>
      <c r="R9" s="37">
        <f t="shared" si="2"/>
        <v>95.5046996322027</v>
      </c>
      <c r="S9" s="37">
        <v>4.495300367797303</v>
      </c>
      <c r="T9" s="36">
        <v>4282</v>
      </c>
      <c r="U9" s="37">
        <f t="shared" si="3"/>
        <v>95.42269967304998</v>
      </c>
      <c r="V9" s="37">
        <v>4.577300326950024</v>
      </c>
    </row>
    <row r="10" spans="1:22" s="28" customFormat="1" ht="18.75" customHeight="1">
      <c r="A10" s="32" t="s">
        <v>22</v>
      </c>
      <c r="B10" s="24">
        <v>2398</v>
      </c>
      <c r="C10" s="25">
        <f t="shared" si="4"/>
        <v>63.96997497914929</v>
      </c>
      <c r="D10" s="25">
        <v>36.03002502085071</v>
      </c>
      <c r="E10" s="26">
        <v>654</v>
      </c>
      <c r="F10" s="25">
        <f t="shared" si="5"/>
        <v>60.55045871559633</v>
      </c>
      <c r="G10" s="25">
        <v>39.44954128440367</v>
      </c>
      <c r="H10" s="65">
        <v>286</v>
      </c>
      <c r="I10" s="25">
        <f t="shared" si="6"/>
        <v>39.86013986013986</v>
      </c>
      <c r="J10" s="25">
        <v>60.13986013986014</v>
      </c>
      <c r="K10" s="26">
        <v>290</v>
      </c>
      <c r="L10" s="25">
        <f t="shared" si="0"/>
        <v>60.689655172413794</v>
      </c>
      <c r="M10" s="25">
        <v>39.310344827586206</v>
      </c>
      <c r="N10" s="26">
        <v>2330</v>
      </c>
      <c r="O10" s="25">
        <f t="shared" si="1"/>
        <v>63.86266094420601</v>
      </c>
      <c r="P10" s="25">
        <v>36.13733905579399</v>
      </c>
      <c r="Q10" s="36">
        <v>1631</v>
      </c>
      <c r="R10" s="37">
        <f t="shared" si="2"/>
        <v>65.113427345187</v>
      </c>
      <c r="S10" s="37">
        <v>34.886572654813</v>
      </c>
      <c r="T10" s="36">
        <v>1369</v>
      </c>
      <c r="U10" s="37">
        <f t="shared" si="3"/>
        <v>65.59532505478451</v>
      </c>
      <c r="V10" s="37">
        <v>34.40467494521549</v>
      </c>
    </row>
    <row r="11" spans="1:22" s="27" customFormat="1" ht="18.75" customHeight="1">
      <c r="A11" s="32" t="s">
        <v>23</v>
      </c>
      <c r="B11" s="24">
        <v>930</v>
      </c>
      <c r="C11" s="25">
        <f t="shared" si="4"/>
        <v>49.56989247311828</v>
      </c>
      <c r="D11" s="25">
        <v>50.43010752688172</v>
      </c>
      <c r="E11" s="26">
        <v>232</v>
      </c>
      <c r="F11" s="25">
        <f t="shared" si="5"/>
        <v>45.68965517241379</v>
      </c>
      <c r="G11" s="25">
        <v>54.31034482758621</v>
      </c>
      <c r="H11" s="65">
        <v>171</v>
      </c>
      <c r="I11" s="25">
        <f t="shared" si="6"/>
        <v>33.91812865497076</v>
      </c>
      <c r="J11" s="25">
        <v>66.08187134502924</v>
      </c>
      <c r="K11" s="26">
        <v>77</v>
      </c>
      <c r="L11" s="25">
        <f t="shared" si="0"/>
        <v>22.077922077922082</v>
      </c>
      <c r="M11" s="25">
        <v>77.92207792207792</v>
      </c>
      <c r="N11" s="26">
        <v>887</v>
      </c>
      <c r="O11" s="25">
        <f t="shared" si="1"/>
        <v>49.71815107102593</v>
      </c>
      <c r="P11" s="25">
        <v>50.28184892897407</v>
      </c>
      <c r="Q11" s="36">
        <v>620</v>
      </c>
      <c r="R11" s="37">
        <f t="shared" si="2"/>
        <v>48.70967741935484</v>
      </c>
      <c r="S11" s="37">
        <v>51.29032258064516</v>
      </c>
      <c r="T11" s="36">
        <v>478</v>
      </c>
      <c r="U11" s="37">
        <f t="shared" si="3"/>
        <v>45.18828451882845</v>
      </c>
      <c r="V11" s="37">
        <v>54.81171548117155</v>
      </c>
    </row>
    <row r="12" spans="1:22" s="27" customFormat="1" ht="18.75" customHeight="1">
      <c r="A12" s="32" t="s">
        <v>24</v>
      </c>
      <c r="B12" s="24">
        <v>974</v>
      </c>
      <c r="C12" s="25">
        <f t="shared" si="4"/>
        <v>36.550308008213555</v>
      </c>
      <c r="D12" s="25">
        <v>63.449691991786445</v>
      </c>
      <c r="E12" s="26">
        <v>611</v>
      </c>
      <c r="F12" s="25">
        <f t="shared" si="5"/>
        <v>49.59083469721768</v>
      </c>
      <c r="G12" s="25">
        <v>50.40916530278232</v>
      </c>
      <c r="H12" s="65">
        <v>157</v>
      </c>
      <c r="I12" s="25">
        <f t="shared" si="6"/>
        <v>18.47133757961784</v>
      </c>
      <c r="J12" s="25">
        <v>81.52866242038216</v>
      </c>
      <c r="K12" s="26">
        <v>163</v>
      </c>
      <c r="L12" s="25">
        <f t="shared" si="0"/>
        <v>25.76687116564416</v>
      </c>
      <c r="M12" s="25">
        <v>74.23312883435584</v>
      </c>
      <c r="N12" s="26">
        <v>932</v>
      </c>
      <c r="O12" s="25">
        <f t="shared" si="1"/>
        <v>36.37339055793991</v>
      </c>
      <c r="P12" s="25">
        <v>63.62660944206009</v>
      </c>
      <c r="Q12" s="36">
        <v>539</v>
      </c>
      <c r="R12" s="37">
        <f t="shared" si="2"/>
        <v>31.16883116883116</v>
      </c>
      <c r="S12" s="37">
        <v>68.83116883116884</v>
      </c>
      <c r="T12" s="36">
        <v>488</v>
      </c>
      <c r="U12" s="37">
        <f t="shared" si="3"/>
        <v>30.94262295081967</v>
      </c>
      <c r="V12" s="37">
        <v>69.05737704918033</v>
      </c>
    </row>
    <row r="13" spans="1:22" s="27" customFormat="1" ht="18.75" customHeight="1">
      <c r="A13" s="32" t="s">
        <v>25</v>
      </c>
      <c r="B13" s="24">
        <v>388</v>
      </c>
      <c r="C13" s="25">
        <f t="shared" si="4"/>
        <v>43.298969072164944</v>
      </c>
      <c r="D13" s="25">
        <v>56.701030927835056</v>
      </c>
      <c r="E13" s="26">
        <v>226</v>
      </c>
      <c r="F13" s="25">
        <f t="shared" si="5"/>
        <v>43.805309734513266</v>
      </c>
      <c r="G13" s="25">
        <v>56.194690265486734</v>
      </c>
      <c r="H13" s="65">
        <v>104</v>
      </c>
      <c r="I13" s="25">
        <f t="shared" si="6"/>
        <v>30.769230769230774</v>
      </c>
      <c r="J13" s="25">
        <v>69.23076923076923</v>
      </c>
      <c r="K13" s="26">
        <v>89</v>
      </c>
      <c r="L13" s="25">
        <f t="shared" si="0"/>
        <v>22.471910112359552</v>
      </c>
      <c r="M13" s="25">
        <v>77.52808988764045</v>
      </c>
      <c r="N13" s="26">
        <v>379</v>
      </c>
      <c r="O13" s="25">
        <f t="shared" si="1"/>
        <v>43.79947229551451</v>
      </c>
      <c r="P13" s="25">
        <v>56.20052770448549</v>
      </c>
      <c r="Q13" s="36">
        <v>188</v>
      </c>
      <c r="R13" s="37">
        <f t="shared" si="2"/>
        <v>43.08510638297872</v>
      </c>
      <c r="S13" s="37">
        <v>56.91489361702128</v>
      </c>
      <c r="T13" s="36">
        <v>160</v>
      </c>
      <c r="U13" s="37">
        <f t="shared" si="3"/>
        <v>42.5</v>
      </c>
      <c r="V13" s="37">
        <v>57.5</v>
      </c>
    </row>
    <row r="14" spans="1:22" s="27" customFormat="1" ht="18.75" customHeight="1">
      <c r="A14" s="32" t="s">
        <v>26</v>
      </c>
      <c r="B14" s="24">
        <v>1015</v>
      </c>
      <c r="C14" s="25">
        <f t="shared" si="4"/>
        <v>26.108374384236456</v>
      </c>
      <c r="D14" s="25">
        <v>73.89162561576354</v>
      </c>
      <c r="E14" s="26">
        <v>445</v>
      </c>
      <c r="F14" s="25">
        <f t="shared" si="5"/>
        <v>23.82022471910112</v>
      </c>
      <c r="G14" s="25">
        <v>76.17977528089888</v>
      </c>
      <c r="H14" s="65">
        <v>158</v>
      </c>
      <c r="I14" s="25">
        <f t="shared" si="6"/>
        <v>12.025316455696213</v>
      </c>
      <c r="J14" s="25">
        <v>87.97468354430379</v>
      </c>
      <c r="K14" s="26">
        <v>171</v>
      </c>
      <c r="L14" s="25">
        <f t="shared" si="0"/>
        <v>12.280701754385959</v>
      </c>
      <c r="M14" s="25">
        <v>87.71929824561404</v>
      </c>
      <c r="N14" s="26">
        <v>953</v>
      </c>
      <c r="O14" s="25">
        <f t="shared" si="1"/>
        <v>26.232948583420765</v>
      </c>
      <c r="P14" s="25">
        <v>73.76705141657924</v>
      </c>
      <c r="Q14" s="36">
        <v>559</v>
      </c>
      <c r="R14" s="37">
        <f t="shared" si="2"/>
        <v>29.338103756708406</v>
      </c>
      <c r="S14" s="37">
        <v>70.6618962432916</v>
      </c>
      <c r="T14" s="36">
        <v>513</v>
      </c>
      <c r="U14" s="37">
        <f t="shared" si="3"/>
        <v>29.239766081871338</v>
      </c>
      <c r="V14" s="37">
        <v>70.76023391812866</v>
      </c>
    </row>
    <row r="15" spans="1:22" s="27" customFormat="1" ht="18.75" customHeight="1">
      <c r="A15" s="32" t="s">
        <v>27</v>
      </c>
      <c r="B15" s="24">
        <v>1433</v>
      </c>
      <c r="C15" s="25">
        <f t="shared" si="4"/>
        <v>64.27076064200978</v>
      </c>
      <c r="D15" s="25">
        <v>35.72923935799023</v>
      </c>
      <c r="E15" s="26">
        <v>357</v>
      </c>
      <c r="F15" s="25">
        <f t="shared" si="5"/>
        <v>66.66666666666666</v>
      </c>
      <c r="G15" s="25">
        <v>33.333333333333336</v>
      </c>
      <c r="H15" s="65">
        <v>170</v>
      </c>
      <c r="I15" s="25">
        <f t="shared" si="6"/>
        <v>38.8235294117647</v>
      </c>
      <c r="J15" s="25">
        <v>61.1764705882353</v>
      </c>
      <c r="K15" s="26">
        <v>162</v>
      </c>
      <c r="L15" s="25">
        <f t="shared" si="0"/>
        <v>18.51851851851852</v>
      </c>
      <c r="M15" s="25">
        <v>81.48148148148148</v>
      </c>
      <c r="N15" s="26">
        <v>1301</v>
      </c>
      <c r="O15" s="25">
        <f t="shared" si="1"/>
        <v>63.8739431206764</v>
      </c>
      <c r="P15" s="25">
        <v>36.1260568793236</v>
      </c>
      <c r="Q15" s="36">
        <v>1014</v>
      </c>
      <c r="R15" s="37">
        <f t="shared" si="2"/>
        <v>63.116370808678504</v>
      </c>
      <c r="S15" s="37">
        <v>36.883629191321496</v>
      </c>
      <c r="T15" s="36">
        <v>840</v>
      </c>
      <c r="U15" s="37">
        <f t="shared" si="3"/>
        <v>61.66666666666667</v>
      </c>
      <c r="V15" s="37">
        <v>38.33333333333333</v>
      </c>
    </row>
    <row r="16" spans="1:22" s="27" customFormat="1" ht="18.75" customHeight="1">
      <c r="A16" s="32" t="s">
        <v>28</v>
      </c>
      <c r="B16" s="24">
        <v>613</v>
      </c>
      <c r="C16" s="25">
        <f t="shared" si="4"/>
        <v>74.22512234910278</v>
      </c>
      <c r="D16" s="25">
        <v>25.774877650897228</v>
      </c>
      <c r="E16" s="26">
        <v>315</v>
      </c>
      <c r="F16" s="25">
        <f t="shared" si="5"/>
        <v>73.33333333333333</v>
      </c>
      <c r="G16" s="25">
        <v>26.666666666666668</v>
      </c>
      <c r="H16" s="65">
        <v>127</v>
      </c>
      <c r="I16" s="25">
        <f t="shared" si="6"/>
        <v>63.77952755905512</v>
      </c>
      <c r="J16" s="25">
        <v>36.22047244094488</v>
      </c>
      <c r="K16" s="26">
        <v>110</v>
      </c>
      <c r="L16" s="25">
        <f t="shared" si="0"/>
        <v>49.09090909090909</v>
      </c>
      <c r="M16" s="25">
        <v>50.90909090909091</v>
      </c>
      <c r="N16" s="26">
        <v>506</v>
      </c>
      <c r="O16" s="25">
        <f t="shared" si="1"/>
        <v>74.70355731225297</v>
      </c>
      <c r="P16" s="25">
        <v>25.29644268774704</v>
      </c>
      <c r="Q16" s="36">
        <v>363</v>
      </c>
      <c r="R16" s="37">
        <f t="shared" si="2"/>
        <v>79.88980716253444</v>
      </c>
      <c r="S16" s="37">
        <v>20.110192837465565</v>
      </c>
      <c r="T16" s="36">
        <v>320</v>
      </c>
      <c r="U16" s="37">
        <f t="shared" si="3"/>
        <v>81.25</v>
      </c>
      <c r="V16" s="37">
        <v>18.75</v>
      </c>
    </row>
    <row r="17" spans="1:22" s="27" customFormat="1" ht="18.75" customHeight="1">
      <c r="A17" s="32" t="s">
        <v>29</v>
      </c>
      <c r="B17" s="24">
        <v>414</v>
      </c>
      <c r="C17" s="25">
        <f t="shared" si="4"/>
        <v>35.507246376811594</v>
      </c>
      <c r="D17" s="25">
        <v>64.4927536231884</v>
      </c>
      <c r="E17" s="26">
        <v>99</v>
      </c>
      <c r="F17" s="25">
        <f t="shared" si="5"/>
        <v>35.35353535353535</v>
      </c>
      <c r="G17" s="25">
        <v>64.64646464646465</v>
      </c>
      <c r="H17" s="65">
        <v>47</v>
      </c>
      <c r="I17" s="25">
        <f t="shared" si="6"/>
        <v>23.40425531914893</v>
      </c>
      <c r="J17" s="25">
        <v>76.59574468085107</v>
      </c>
      <c r="K17" s="26">
        <v>37</v>
      </c>
      <c r="L17" s="25" t="s">
        <v>55</v>
      </c>
      <c r="M17" s="25">
        <v>83.78378378378379</v>
      </c>
      <c r="N17" s="26">
        <v>395</v>
      </c>
      <c r="O17" s="25">
        <f t="shared" si="1"/>
        <v>34.936708860759495</v>
      </c>
      <c r="P17" s="25">
        <v>65.0632911392405</v>
      </c>
      <c r="Q17" s="36">
        <v>266</v>
      </c>
      <c r="R17" s="37">
        <f t="shared" si="2"/>
        <v>32.330827067669176</v>
      </c>
      <c r="S17" s="37">
        <v>67.66917293233082</v>
      </c>
      <c r="T17" s="36">
        <v>225</v>
      </c>
      <c r="U17" s="37">
        <f t="shared" si="3"/>
        <v>32.888888888888886</v>
      </c>
      <c r="V17" s="37">
        <v>67.11111111111111</v>
      </c>
    </row>
    <row r="18" spans="1:22" s="27" customFormat="1" ht="18.75" customHeight="1">
      <c r="A18" s="32" t="s">
        <v>30</v>
      </c>
      <c r="B18" s="24">
        <v>770</v>
      </c>
      <c r="C18" s="25">
        <f t="shared" si="4"/>
        <v>61.03896103896104</v>
      </c>
      <c r="D18" s="25">
        <v>38.96103896103896</v>
      </c>
      <c r="E18" s="26">
        <v>579</v>
      </c>
      <c r="F18" s="25">
        <f t="shared" si="5"/>
        <v>54.74956822107081</v>
      </c>
      <c r="G18" s="25">
        <v>45.25043177892919</v>
      </c>
      <c r="H18" s="65">
        <v>90</v>
      </c>
      <c r="I18" s="25">
        <f t="shared" si="6"/>
        <v>53.333333333333336</v>
      </c>
      <c r="J18" s="25">
        <v>46.666666666666664</v>
      </c>
      <c r="K18" s="26">
        <v>80</v>
      </c>
      <c r="L18" s="25">
        <f t="shared" si="0"/>
        <v>72.5</v>
      </c>
      <c r="M18" s="25">
        <v>27.5</v>
      </c>
      <c r="N18" s="26">
        <v>745</v>
      </c>
      <c r="O18" s="25">
        <f t="shared" si="1"/>
        <v>61.34228187919463</v>
      </c>
      <c r="P18" s="25">
        <v>38.65771812080537</v>
      </c>
      <c r="Q18" s="36">
        <v>440</v>
      </c>
      <c r="R18" s="37">
        <f t="shared" si="2"/>
        <v>59.31818181818182</v>
      </c>
      <c r="S18" s="37">
        <v>40.68181818181818</v>
      </c>
      <c r="T18" s="36">
        <v>376</v>
      </c>
      <c r="U18" s="37">
        <f t="shared" si="3"/>
        <v>61.702127659574465</v>
      </c>
      <c r="V18" s="37">
        <v>38.297872340425535</v>
      </c>
    </row>
    <row r="19" spans="1:22" s="27" customFormat="1" ht="18.75" customHeight="1">
      <c r="A19" s="33" t="s">
        <v>31</v>
      </c>
      <c r="B19" s="24">
        <v>595</v>
      </c>
      <c r="C19" s="25">
        <f t="shared" si="4"/>
        <v>43.36134453781513</v>
      </c>
      <c r="D19" s="25">
        <v>56.63865546218487</v>
      </c>
      <c r="E19" s="26">
        <v>325</v>
      </c>
      <c r="F19" s="25">
        <f t="shared" si="5"/>
        <v>37.23076923076923</v>
      </c>
      <c r="G19" s="25">
        <v>62.76923076923077</v>
      </c>
      <c r="H19" s="65">
        <v>122</v>
      </c>
      <c r="I19" s="25">
        <f t="shared" si="6"/>
        <v>29.508196721311478</v>
      </c>
      <c r="J19" s="25">
        <v>70.49180327868852</v>
      </c>
      <c r="K19" s="26">
        <v>149</v>
      </c>
      <c r="L19" s="25">
        <f t="shared" si="0"/>
        <v>12.75167785234899</v>
      </c>
      <c r="M19" s="25">
        <v>87.24832214765101</v>
      </c>
      <c r="N19" s="26">
        <v>564</v>
      </c>
      <c r="O19" s="25">
        <f t="shared" si="1"/>
        <v>43.26241134751773</v>
      </c>
      <c r="P19" s="25">
        <v>56.73758865248227</v>
      </c>
      <c r="Q19" s="36">
        <v>332</v>
      </c>
      <c r="R19" s="37">
        <f t="shared" si="2"/>
        <v>52.40963855421686</v>
      </c>
      <c r="S19" s="37">
        <v>47.59036144578314</v>
      </c>
      <c r="T19" s="36">
        <v>296</v>
      </c>
      <c r="U19" s="37">
        <f t="shared" si="3"/>
        <v>52.36486486486486</v>
      </c>
      <c r="V19" s="37">
        <v>47.63513513513514</v>
      </c>
    </row>
    <row r="20" spans="1:22" s="27" customFormat="1" ht="18.75" customHeight="1">
      <c r="A20" s="32" t="s">
        <v>44</v>
      </c>
      <c r="B20" s="24">
        <v>2831</v>
      </c>
      <c r="C20" s="25">
        <f t="shared" si="4"/>
        <v>65.03002472624514</v>
      </c>
      <c r="D20" s="25">
        <v>34.969975273754855</v>
      </c>
      <c r="E20" s="26">
        <v>1374</v>
      </c>
      <c r="F20" s="25">
        <f t="shared" si="5"/>
        <v>65.93886462882097</v>
      </c>
      <c r="G20" s="25">
        <v>34.06113537117904</v>
      </c>
      <c r="H20" s="65">
        <v>521</v>
      </c>
      <c r="I20" s="25">
        <f t="shared" si="6"/>
        <v>44.91362763915547</v>
      </c>
      <c r="J20" s="25">
        <v>55.08637236084453</v>
      </c>
      <c r="K20" s="26">
        <v>359</v>
      </c>
      <c r="L20" s="25">
        <f t="shared" si="0"/>
        <v>71.58774373259052</v>
      </c>
      <c r="M20" s="25">
        <v>28.41225626740947</v>
      </c>
      <c r="N20" s="26">
        <v>2590</v>
      </c>
      <c r="O20" s="25">
        <f t="shared" si="1"/>
        <v>64.32432432432432</v>
      </c>
      <c r="P20" s="25">
        <v>35.67567567567568</v>
      </c>
      <c r="Q20" s="36">
        <v>1813</v>
      </c>
      <c r="R20" s="37">
        <f t="shared" si="2"/>
        <v>67.6227247655819</v>
      </c>
      <c r="S20" s="37">
        <v>32.37727523441809</v>
      </c>
      <c r="T20" s="36">
        <v>1491</v>
      </c>
      <c r="U20" s="37">
        <f t="shared" si="3"/>
        <v>68.2092555331992</v>
      </c>
      <c r="V20" s="37">
        <v>31.790744466800806</v>
      </c>
    </row>
    <row r="21" spans="1:22" s="27" customFormat="1" ht="18.75" customHeight="1">
      <c r="A21" s="32" t="s">
        <v>32</v>
      </c>
      <c r="B21" s="24">
        <v>953</v>
      </c>
      <c r="C21" s="25">
        <f t="shared" si="4"/>
        <v>40.50367261280167</v>
      </c>
      <c r="D21" s="25">
        <v>59.49632738719833</v>
      </c>
      <c r="E21" s="26">
        <v>262</v>
      </c>
      <c r="F21" s="25">
        <f t="shared" si="5"/>
        <v>37.404580152671755</v>
      </c>
      <c r="G21" s="25">
        <v>62.595419847328245</v>
      </c>
      <c r="H21" s="65">
        <v>141</v>
      </c>
      <c r="I21" s="25">
        <f t="shared" si="6"/>
        <v>12.056737588652481</v>
      </c>
      <c r="J21" s="25">
        <v>87.94326241134752</v>
      </c>
      <c r="K21" s="26">
        <v>122</v>
      </c>
      <c r="L21" s="25">
        <f t="shared" si="0"/>
        <v>3.278688524590166</v>
      </c>
      <c r="M21" s="25">
        <v>96.72131147540983</v>
      </c>
      <c r="N21" s="26">
        <v>885</v>
      </c>
      <c r="O21" s="25">
        <f t="shared" si="1"/>
        <v>40.45197740112994</v>
      </c>
      <c r="P21" s="25">
        <v>59.54802259887006</v>
      </c>
      <c r="Q21" s="36">
        <v>674</v>
      </c>
      <c r="R21" s="37">
        <f t="shared" si="2"/>
        <v>41.98813056379822</v>
      </c>
      <c r="S21" s="37">
        <v>58.01186943620178</v>
      </c>
      <c r="T21" s="36">
        <v>626</v>
      </c>
      <c r="U21" s="37">
        <f t="shared" si="3"/>
        <v>41.373801916932905</v>
      </c>
      <c r="V21" s="37">
        <v>58.626198083067095</v>
      </c>
    </row>
    <row r="22" spans="1:22" s="27" customFormat="1" ht="18.75" customHeight="1">
      <c r="A22" s="32" t="s">
        <v>33</v>
      </c>
      <c r="B22" s="24">
        <v>362</v>
      </c>
      <c r="C22" s="25">
        <f t="shared" si="4"/>
        <v>63.53591160220994</v>
      </c>
      <c r="D22" s="25">
        <v>36.46408839779006</v>
      </c>
      <c r="E22" s="26">
        <v>71</v>
      </c>
      <c r="F22" s="25">
        <f t="shared" si="5"/>
        <v>46.478873239436616</v>
      </c>
      <c r="G22" s="25">
        <v>53.521126760563384</v>
      </c>
      <c r="H22" s="65">
        <v>50</v>
      </c>
      <c r="I22" s="25">
        <f t="shared" si="6"/>
        <v>42</v>
      </c>
      <c r="J22" s="25">
        <v>58</v>
      </c>
      <c r="K22" s="26">
        <v>21</v>
      </c>
      <c r="L22" s="25">
        <f t="shared" si="0"/>
        <v>66.66666666666666</v>
      </c>
      <c r="M22" s="25">
        <v>33.333333333333336</v>
      </c>
      <c r="N22" s="26">
        <v>343</v>
      </c>
      <c r="O22" s="25">
        <f t="shared" si="1"/>
        <v>64.72303206997086</v>
      </c>
      <c r="P22" s="25">
        <v>35.27696793002915</v>
      </c>
      <c r="Q22" s="36">
        <v>268</v>
      </c>
      <c r="R22" s="37">
        <f t="shared" si="2"/>
        <v>69.77611940298507</v>
      </c>
      <c r="S22" s="37">
        <v>30.223880597014922</v>
      </c>
      <c r="T22" s="36">
        <v>235</v>
      </c>
      <c r="U22" s="37">
        <f t="shared" si="3"/>
        <v>71.48936170212767</v>
      </c>
      <c r="V22" s="37">
        <v>28.51063829787234</v>
      </c>
    </row>
    <row r="23" spans="1:22" s="27" customFormat="1" ht="18.75" customHeight="1">
      <c r="A23" s="32" t="s">
        <v>34</v>
      </c>
      <c r="B23" s="24">
        <v>954</v>
      </c>
      <c r="C23" s="25">
        <f t="shared" si="4"/>
        <v>54.19287211740041</v>
      </c>
      <c r="D23" s="25">
        <v>45.80712788259959</v>
      </c>
      <c r="E23" s="26">
        <v>403</v>
      </c>
      <c r="F23" s="25">
        <f t="shared" si="5"/>
        <v>68.98263027295286</v>
      </c>
      <c r="G23" s="25">
        <v>31.017369727047143</v>
      </c>
      <c r="H23" s="65">
        <v>202</v>
      </c>
      <c r="I23" s="25">
        <f t="shared" si="6"/>
        <v>27.227722772277232</v>
      </c>
      <c r="J23" s="25">
        <v>72.77227722772277</v>
      </c>
      <c r="K23" s="26">
        <v>158</v>
      </c>
      <c r="L23" s="25">
        <f t="shared" si="0"/>
        <v>18.354430379746844</v>
      </c>
      <c r="M23" s="25">
        <v>81.64556962025316</v>
      </c>
      <c r="N23" s="26">
        <v>895</v>
      </c>
      <c r="O23" s="25">
        <f t="shared" si="1"/>
        <v>52.9608938547486</v>
      </c>
      <c r="P23" s="25">
        <v>47.0391061452514</v>
      </c>
      <c r="Q23" s="36">
        <v>569</v>
      </c>
      <c r="R23" s="37">
        <f t="shared" si="2"/>
        <v>51.14235500878735</v>
      </c>
      <c r="S23" s="37">
        <v>48.85764499121265</v>
      </c>
      <c r="T23" s="36">
        <v>498</v>
      </c>
      <c r="U23" s="37">
        <f t="shared" si="3"/>
        <v>49.799196787148595</v>
      </c>
      <c r="V23" s="37">
        <v>50.200803212851405</v>
      </c>
    </row>
    <row r="24" spans="1:22" s="27" customFormat="1" ht="18.75" customHeight="1">
      <c r="A24" s="32" t="s">
        <v>35</v>
      </c>
      <c r="B24" s="24">
        <v>602</v>
      </c>
      <c r="C24" s="25">
        <f t="shared" si="4"/>
        <v>26.74418604651163</v>
      </c>
      <c r="D24" s="25">
        <v>73.25581395348837</v>
      </c>
      <c r="E24" s="26">
        <v>240</v>
      </c>
      <c r="F24" s="25">
        <f t="shared" si="5"/>
        <v>29.166666666666657</v>
      </c>
      <c r="G24" s="25">
        <v>70.83333333333334</v>
      </c>
      <c r="H24" s="65">
        <v>100</v>
      </c>
      <c r="I24" s="25">
        <f t="shared" si="6"/>
        <v>10</v>
      </c>
      <c r="J24" s="25">
        <v>90</v>
      </c>
      <c r="K24" s="26">
        <v>83</v>
      </c>
      <c r="L24" s="25">
        <f t="shared" si="0"/>
        <v>8.433734939759034</v>
      </c>
      <c r="M24" s="25">
        <v>91.56626506024097</v>
      </c>
      <c r="N24" s="26">
        <v>574</v>
      </c>
      <c r="O24" s="25">
        <f t="shared" si="1"/>
        <v>26.65505226480836</v>
      </c>
      <c r="P24" s="25">
        <v>73.34494773519164</v>
      </c>
      <c r="Q24" s="36">
        <v>395</v>
      </c>
      <c r="R24" s="37">
        <f t="shared" si="2"/>
        <v>30.379746835443044</v>
      </c>
      <c r="S24" s="37">
        <v>69.62025316455696</v>
      </c>
      <c r="T24" s="36">
        <v>353</v>
      </c>
      <c r="U24" s="37">
        <f t="shared" si="3"/>
        <v>30.311614730878176</v>
      </c>
      <c r="V24" s="37">
        <v>69.68838526912182</v>
      </c>
    </row>
    <row r="25" spans="1:22" s="27" customFormat="1" ht="18.75" customHeight="1">
      <c r="A25" s="32" t="s">
        <v>45</v>
      </c>
      <c r="B25" s="24">
        <v>2377</v>
      </c>
      <c r="C25" s="25">
        <f t="shared" si="4"/>
        <v>52.83971392511569</v>
      </c>
      <c r="D25" s="25">
        <v>47.16028607488431</v>
      </c>
      <c r="E25" s="26">
        <v>920</v>
      </c>
      <c r="F25" s="25">
        <f t="shared" si="5"/>
        <v>62.71739130434782</v>
      </c>
      <c r="G25" s="25">
        <v>37.28260869565218</v>
      </c>
      <c r="H25" s="65">
        <v>521</v>
      </c>
      <c r="I25" s="25">
        <f t="shared" si="6"/>
        <v>32.62955854126679</v>
      </c>
      <c r="J25" s="25">
        <v>67.37044145873321</v>
      </c>
      <c r="K25" s="26">
        <v>432</v>
      </c>
      <c r="L25" s="25">
        <f t="shared" si="0"/>
        <v>24.537037037037038</v>
      </c>
      <c r="M25" s="25">
        <v>75.46296296296296</v>
      </c>
      <c r="N25" s="26">
        <v>2279</v>
      </c>
      <c r="O25" s="25">
        <f t="shared" si="1"/>
        <v>52.610794207985954</v>
      </c>
      <c r="P25" s="25">
        <v>47.389205792014046</v>
      </c>
      <c r="Q25" s="36">
        <v>1316</v>
      </c>
      <c r="R25" s="37">
        <f t="shared" si="2"/>
        <v>47.18844984802432</v>
      </c>
      <c r="S25" s="37">
        <v>52.81155015197568</v>
      </c>
      <c r="T25" s="36">
        <v>1099</v>
      </c>
      <c r="U25" s="37">
        <f t="shared" si="3"/>
        <v>44.13102820746133</v>
      </c>
      <c r="V25" s="37">
        <v>55.86897179253867</v>
      </c>
    </row>
    <row r="26" spans="1:22" s="27" customFormat="1" ht="18.75" customHeight="1">
      <c r="A26" s="32" t="s">
        <v>46</v>
      </c>
      <c r="B26" s="24">
        <v>3290</v>
      </c>
      <c r="C26" s="25">
        <f t="shared" si="4"/>
        <v>51.09422492401215</v>
      </c>
      <c r="D26" s="25">
        <v>48.90577507598785</v>
      </c>
      <c r="E26" s="26">
        <v>698</v>
      </c>
      <c r="F26" s="25">
        <f t="shared" si="5"/>
        <v>41.69054441260745</v>
      </c>
      <c r="G26" s="25">
        <v>58.30945558739255</v>
      </c>
      <c r="H26" s="65">
        <v>407</v>
      </c>
      <c r="I26" s="25">
        <f t="shared" si="6"/>
        <v>27.764127764127764</v>
      </c>
      <c r="J26" s="25">
        <v>72.23587223587224</v>
      </c>
      <c r="K26" s="26">
        <v>231</v>
      </c>
      <c r="L26" s="25">
        <f t="shared" si="0"/>
        <v>16.01731601731602</v>
      </c>
      <c r="M26" s="25">
        <v>83.98268398268398</v>
      </c>
      <c r="N26" s="26">
        <v>3004</v>
      </c>
      <c r="O26" s="25">
        <f t="shared" si="1"/>
        <v>50.76564580559254</v>
      </c>
      <c r="P26" s="25">
        <v>49.23435419440746</v>
      </c>
      <c r="Q26" s="36">
        <v>2154</v>
      </c>
      <c r="R26" s="37">
        <f t="shared" si="2"/>
        <v>51.20705663881151</v>
      </c>
      <c r="S26" s="37">
        <v>48.79294336118849</v>
      </c>
      <c r="T26" s="36">
        <v>1762</v>
      </c>
      <c r="U26" s="37">
        <f t="shared" si="3"/>
        <v>49.03518728717367</v>
      </c>
      <c r="V26" s="37">
        <v>50.96481271282633</v>
      </c>
    </row>
    <row r="27" spans="1:22" s="27" customFormat="1" ht="18.75" customHeight="1">
      <c r="A27" s="32" t="s">
        <v>36</v>
      </c>
      <c r="B27" s="24">
        <v>274</v>
      </c>
      <c r="C27" s="25">
        <f t="shared" si="4"/>
        <v>94.16058394160584</v>
      </c>
      <c r="D27" s="25">
        <v>5.839416058394161</v>
      </c>
      <c r="E27" s="26">
        <v>95</v>
      </c>
      <c r="F27" s="25">
        <f t="shared" si="5"/>
        <v>93.6842105263158</v>
      </c>
      <c r="G27" s="25">
        <v>6.315789473684211</v>
      </c>
      <c r="H27" s="65">
        <v>42</v>
      </c>
      <c r="I27" s="25">
        <f t="shared" si="6"/>
        <v>92.85714285714286</v>
      </c>
      <c r="J27" s="25">
        <v>7.142857142857143</v>
      </c>
      <c r="K27" s="26">
        <v>24</v>
      </c>
      <c r="L27" s="25">
        <f t="shared" si="0"/>
        <v>95.83333333333333</v>
      </c>
      <c r="M27" s="25">
        <v>4.166666666666667</v>
      </c>
      <c r="N27" s="26">
        <v>261</v>
      </c>
      <c r="O27" s="25">
        <f t="shared" si="1"/>
        <v>93.86973180076629</v>
      </c>
      <c r="P27" s="25">
        <v>6.130268199233717</v>
      </c>
      <c r="Q27" s="36">
        <v>176</v>
      </c>
      <c r="R27" s="37">
        <f t="shared" si="2"/>
        <v>93.75</v>
      </c>
      <c r="S27" s="37">
        <v>6.25</v>
      </c>
      <c r="T27" s="36">
        <v>146</v>
      </c>
      <c r="U27" s="37">
        <f t="shared" si="3"/>
        <v>93.15068493150685</v>
      </c>
      <c r="V27" s="37">
        <v>6.8493150684931505</v>
      </c>
    </row>
    <row r="28" spans="1:22" s="27" customFormat="1" ht="18.75" customHeight="1">
      <c r="A28" s="32" t="s">
        <v>37</v>
      </c>
      <c r="B28" s="24">
        <v>601</v>
      </c>
      <c r="C28" s="25">
        <f t="shared" si="4"/>
        <v>51.08153078202995</v>
      </c>
      <c r="D28" s="25">
        <v>48.91846921797005</v>
      </c>
      <c r="E28" s="26">
        <v>212</v>
      </c>
      <c r="F28" s="25">
        <f t="shared" si="5"/>
        <v>59.43396226415094</v>
      </c>
      <c r="G28" s="25">
        <v>40.56603773584906</v>
      </c>
      <c r="H28" s="65">
        <v>100</v>
      </c>
      <c r="I28" s="25">
        <f t="shared" si="6"/>
        <v>26</v>
      </c>
      <c r="J28" s="25">
        <v>74</v>
      </c>
      <c r="K28" s="26">
        <v>40</v>
      </c>
      <c r="L28" s="25">
        <f t="shared" si="0"/>
        <v>62.5</v>
      </c>
      <c r="M28" s="25">
        <v>37.5</v>
      </c>
      <c r="N28" s="26">
        <v>571</v>
      </c>
      <c r="O28" s="25">
        <f t="shared" si="1"/>
        <v>50.78809106830123</v>
      </c>
      <c r="P28" s="25">
        <v>49.21190893169877</v>
      </c>
      <c r="Q28" s="36">
        <v>365</v>
      </c>
      <c r="R28" s="37">
        <f t="shared" si="2"/>
        <v>46.84931506849315</v>
      </c>
      <c r="S28" s="37">
        <v>53.15068493150685</v>
      </c>
      <c r="T28" s="36">
        <v>321</v>
      </c>
      <c r="U28" s="37">
        <f t="shared" si="3"/>
        <v>46.728971962616825</v>
      </c>
      <c r="V28" s="37">
        <v>53.271028037383175</v>
      </c>
    </row>
    <row r="29" spans="1:22" s="27" customFormat="1" ht="18.75" customHeight="1">
      <c r="A29" s="32" t="s">
        <v>38</v>
      </c>
      <c r="B29" s="24">
        <v>1981</v>
      </c>
      <c r="C29" s="25">
        <f t="shared" si="4"/>
        <v>65.62342251388188</v>
      </c>
      <c r="D29" s="25">
        <v>34.37657748611812</v>
      </c>
      <c r="E29" s="26">
        <v>535</v>
      </c>
      <c r="F29" s="25">
        <f t="shared" si="5"/>
        <v>69.1588785046729</v>
      </c>
      <c r="G29" s="25">
        <v>30.841121495327105</v>
      </c>
      <c r="H29" s="65">
        <v>203</v>
      </c>
      <c r="I29" s="25">
        <f t="shared" si="6"/>
        <v>56.65024630541871</v>
      </c>
      <c r="J29" s="25">
        <v>43.34975369458129</v>
      </c>
      <c r="K29" s="26">
        <v>240</v>
      </c>
      <c r="L29" s="25">
        <f t="shared" si="0"/>
        <v>52.08333333333333</v>
      </c>
      <c r="M29" s="25">
        <v>47.91666666666667</v>
      </c>
      <c r="N29" s="26">
        <v>1661</v>
      </c>
      <c r="O29" s="25">
        <f t="shared" si="1"/>
        <v>66.04455147501506</v>
      </c>
      <c r="P29" s="25">
        <v>33.95544852498495</v>
      </c>
      <c r="Q29" s="36">
        <v>1319</v>
      </c>
      <c r="R29" s="37">
        <f t="shared" si="2"/>
        <v>64.36694465504169</v>
      </c>
      <c r="S29" s="37">
        <v>35.6330553449583</v>
      </c>
      <c r="T29" s="36">
        <v>981</v>
      </c>
      <c r="U29" s="37">
        <f t="shared" si="3"/>
        <v>65.03567787971457</v>
      </c>
      <c r="V29" s="37">
        <v>34.96432212028542</v>
      </c>
    </row>
    <row r="30" spans="1:22" s="27" customFormat="1" ht="18.75" customHeight="1">
      <c r="A30" s="32" t="s">
        <v>39</v>
      </c>
      <c r="B30" s="24">
        <v>190</v>
      </c>
      <c r="C30" s="25">
        <f t="shared" si="4"/>
        <v>49.473684210526315</v>
      </c>
      <c r="D30" s="25">
        <v>50.526315789473685</v>
      </c>
      <c r="E30" s="26">
        <v>81</v>
      </c>
      <c r="F30" s="25">
        <f t="shared" si="5"/>
        <v>60.49382716049383</v>
      </c>
      <c r="G30" s="25">
        <v>39.50617283950617</v>
      </c>
      <c r="H30" s="65">
        <v>43</v>
      </c>
      <c r="I30" s="25">
        <f t="shared" si="6"/>
        <v>13.95348837209302</v>
      </c>
      <c r="J30" s="25">
        <v>86.04651162790698</v>
      </c>
      <c r="K30" s="26">
        <v>47</v>
      </c>
      <c r="L30" s="25">
        <f t="shared" si="0"/>
        <v>2.1276595744680833</v>
      </c>
      <c r="M30" s="25">
        <v>97.87234042553192</v>
      </c>
      <c r="N30" s="26">
        <v>187</v>
      </c>
      <c r="O30" s="25">
        <f t="shared" si="1"/>
        <v>49.19786096256685</v>
      </c>
      <c r="P30" s="25">
        <v>50.80213903743315</v>
      </c>
      <c r="Q30" s="36">
        <v>113</v>
      </c>
      <c r="R30" s="37">
        <f t="shared" si="2"/>
        <v>38.938053097345126</v>
      </c>
      <c r="S30" s="37">
        <v>61.061946902654874</v>
      </c>
      <c r="T30" s="36">
        <v>98</v>
      </c>
      <c r="U30" s="37">
        <f t="shared" si="3"/>
        <v>40.816326530612244</v>
      </c>
      <c r="V30" s="37">
        <v>59.183673469387756</v>
      </c>
    </row>
    <row r="31" spans="1:22" s="27" customFormat="1" ht="18.75" customHeight="1">
      <c r="A31" s="34" t="s">
        <v>40</v>
      </c>
      <c r="B31" s="24">
        <v>500</v>
      </c>
      <c r="C31" s="25">
        <f t="shared" si="4"/>
        <v>31.599999999999994</v>
      </c>
      <c r="D31" s="25">
        <v>68.4</v>
      </c>
      <c r="E31" s="26">
        <v>298</v>
      </c>
      <c r="F31" s="25">
        <f t="shared" si="5"/>
        <v>23.825503355704697</v>
      </c>
      <c r="G31" s="25">
        <v>76.1744966442953</v>
      </c>
      <c r="H31" s="65">
        <v>165</v>
      </c>
      <c r="I31" s="25">
        <f t="shared" si="6"/>
        <v>8.484848484848484</v>
      </c>
      <c r="J31" s="25">
        <v>91.51515151515152</v>
      </c>
      <c r="K31" s="26">
        <v>114</v>
      </c>
      <c r="L31" s="25">
        <f t="shared" si="0"/>
        <v>14.035087719298232</v>
      </c>
      <c r="M31" s="25">
        <v>85.96491228070177</v>
      </c>
      <c r="N31" s="26">
        <v>463</v>
      </c>
      <c r="O31" s="25">
        <f t="shared" si="1"/>
        <v>30.885529157667392</v>
      </c>
      <c r="P31" s="25">
        <v>69.11447084233261</v>
      </c>
      <c r="Q31" s="36">
        <v>240</v>
      </c>
      <c r="R31" s="37">
        <f t="shared" si="2"/>
        <v>40</v>
      </c>
      <c r="S31" s="37">
        <v>60</v>
      </c>
      <c r="T31" s="36">
        <v>209</v>
      </c>
      <c r="U31" s="37">
        <f t="shared" si="3"/>
        <v>38.27751196172248</v>
      </c>
      <c r="V31" s="37">
        <v>61.72248803827752</v>
      </c>
    </row>
    <row r="32" spans="1:22" s="27" customFormat="1" ht="18.75" customHeight="1">
      <c r="A32" s="32" t="s">
        <v>41</v>
      </c>
      <c r="B32" s="24">
        <v>1000</v>
      </c>
      <c r="C32" s="25">
        <f t="shared" si="4"/>
        <v>77.6</v>
      </c>
      <c r="D32" s="25">
        <v>22.4</v>
      </c>
      <c r="E32" s="26">
        <v>656</v>
      </c>
      <c r="F32" s="25">
        <f t="shared" si="5"/>
        <v>85.36585365853658</v>
      </c>
      <c r="G32" s="25">
        <v>14.634146341463415</v>
      </c>
      <c r="H32" s="65">
        <v>149</v>
      </c>
      <c r="I32" s="25">
        <f t="shared" si="6"/>
        <v>71.14093959731544</v>
      </c>
      <c r="J32" s="25">
        <v>28.859060402684563</v>
      </c>
      <c r="K32" s="26">
        <v>126</v>
      </c>
      <c r="L32" s="25">
        <f t="shared" si="0"/>
        <v>81.74603174603175</v>
      </c>
      <c r="M32" s="25">
        <v>18.253968253968253</v>
      </c>
      <c r="N32" s="26">
        <v>936</v>
      </c>
      <c r="O32" s="25">
        <f t="shared" si="1"/>
        <v>78.09829059829059</v>
      </c>
      <c r="P32" s="25">
        <v>21.901709401709404</v>
      </c>
      <c r="Q32" s="36">
        <v>584</v>
      </c>
      <c r="R32" s="37">
        <f t="shared" si="2"/>
        <v>76.88356164383562</v>
      </c>
      <c r="S32" s="37">
        <v>23.116438356164384</v>
      </c>
      <c r="T32" s="36">
        <v>473</v>
      </c>
      <c r="U32" s="37">
        <f t="shared" si="3"/>
        <v>75.8985200845666</v>
      </c>
      <c r="V32" s="37">
        <v>24.1014799154334</v>
      </c>
    </row>
    <row r="33" spans="1:22" s="27" customFormat="1" ht="18.75" customHeight="1">
      <c r="A33" s="34" t="s">
        <v>42</v>
      </c>
      <c r="B33" s="24">
        <v>837</v>
      </c>
      <c r="C33" s="25">
        <f t="shared" si="4"/>
        <v>74.19354838709677</v>
      </c>
      <c r="D33" s="25">
        <v>25.806451612903228</v>
      </c>
      <c r="E33" s="26">
        <v>417</v>
      </c>
      <c r="F33" s="25">
        <f t="shared" si="5"/>
        <v>82.25419664268586</v>
      </c>
      <c r="G33" s="25">
        <v>17.74580335731415</v>
      </c>
      <c r="H33" s="65">
        <v>138</v>
      </c>
      <c r="I33" s="25">
        <f t="shared" si="6"/>
        <v>63.04347826086956</v>
      </c>
      <c r="J33" s="25">
        <v>36.95652173913044</v>
      </c>
      <c r="K33" s="26">
        <v>67</v>
      </c>
      <c r="L33" s="25">
        <f t="shared" si="0"/>
        <v>65.67164179104478</v>
      </c>
      <c r="M33" s="25">
        <v>34.32835820895522</v>
      </c>
      <c r="N33" s="26">
        <v>798</v>
      </c>
      <c r="O33" s="25">
        <f t="shared" si="1"/>
        <v>73.43358395989975</v>
      </c>
      <c r="P33" s="25">
        <v>26.56641604010025</v>
      </c>
      <c r="Q33" s="36">
        <v>444</v>
      </c>
      <c r="R33" s="37">
        <f t="shared" si="2"/>
        <v>69.14414414414415</v>
      </c>
      <c r="S33" s="37">
        <v>30.855855855855854</v>
      </c>
      <c r="T33" s="36">
        <v>378</v>
      </c>
      <c r="U33" s="37">
        <f t="shared" si="3"/>
        <v>68.25396825396825</v>
      </c>
      <c r="V33" s="37">
        <v>31.746031746031747</v>
      </c>
    </row>
    <row r="34" spans="1:22" s="27" customFormat="1" ht="18.75" customHeight="1">
      <c r="A34" s="34" t="s">
        <v>43</v>
      </c>
      <c r="B34" s="24">
        <v>789</v>
      </c>
      <c r="C34" s="25">
        <f t="shared" si="4"/>
        <v>32.69961977186311</v>
      </c>
      <c r="D34" s="25">
        <v>67.30038022813689</v>
      </c>
      <c r="E34" s="26">
        <v>353</v>
      </c>
      <c r="F34" s="25">
        <f t="shared" si="5"/>
        <v>30.594900849858348</v>
      </c>
      <c r="G34" s="25">
        <v>69.40509915014165</v>
      </c>
      <c r="H34" s="65">
        <v>161</v>
      </c>
      <c r="I34" s="25">
        <f t="shared" si="6"/>
        <v>17.391304347826093</v>
      </c>
      <c r="J34" s="25">
        <v>82.6086956521739</v>
      </c>
      <c r="K34" s="26">
        <v>70</v>
      </c>
      <c r="L34" s="25">
        <f t="shared" si="0"/>
        <v>2.857142857142847</v>
      </c>
      <c r="M34" s="25">
        <v>97.14285714285715</v>
      </c>
      <c r="N34" s="26">
        <v>750</v>
      </c>
      <c r="O34" s="25">
        <f t="shared" si="1"/>
        <v>32.13333333333334</v>
      </c>
      <c r="P34" s="25">
        <v>67.86666666666666</v>
      </c>
      <c r="Q34" s="36">
        <v>443</v>
      </c>
      <c r="R34" s="37">
        <f t="shared" si="2"/>
        <v>34.988713318284425</v>
      </c>
      <c r="S34" s="37">
        <v>65.01128668171557</v>
      </c>
      <c r="T34" s="36">
        <v>386</v>
      </c>
      <c r="U34" s="37">
        <f t="shared" si="3"/>
        <v>34.4559585492228</v>
      </c>
      <c r="V34" s="37">
        <v>65.5440414507772</v>
      </c>
    </row>
    <row r="35" spans="19:21" ht="14.25">
      <c r="S35" s="30"/>
      <c r="T35" s="30"/>
      <c r="U35" s="30"/>
    </row>
    <row r="36" spans="19:21" ht="14.25">
      <c r="S36" s="30"/>
      <c r="T36" s="30"/>
      <c r="U36" s="30"/>
    </row>
    <row r="37" spans="19:21" ht="14.25">
      <c r="S37" s="30"/>
      <c r="T37" s="30"/>
      <c r="U37" s="30"/>
    </row>
    <row r="38" spans="19:21" ht="14.25">
      <c r="S38" s="30"/>
      <c r="T38" s="30"/>
      <c r="U38" s="30"/>
    </row>
    <row r="39" spans="19:21" ht="14.25">
      <c r="S39" s="30"/>
      <c r="T39" s="30"/>
      <c r="U39" s="30"/>
    </row>
    <row r="40" spans="19:21" ht="14.25">
      <c r="S40" s="30"/>
      <c r="T40" s="30"/>
      <c r="U40" s="30"/>
    </row>
    <row r="41" spans="19:21" ht="14.25">
      <c r="S41" s="30"/>
      <c r="T41" s="30"/>
      <c r="U41" s="30"/>
    </row>
    <row r="42" spans="19:21" ht="14.25">
      <c r="S42" s="30"/>
      <c r="T42" s="30"/>
      <c r="U42" s="30"/>
    </row>
    <row r="43" spans="19:21" ht="14.25">
      <c r="S43" s="30"/>
      <c r="T43" s="30"/>
      <c r="U43" s="30"/>
    </row>
    <row r="44" spans="19:21" ht="14.25">
      <c r="S44" s="30"/>
      <c r="T44" s="30"/>
      <c r="U44" s="30"/>
    </row>
    <row r="45" spans="19:21" ht="14.25">
      <c r="S45" s="30"/>
      <c r="T45" s="30"/>
      <c r="U45" s="30"/>
    </row>
    <row r="46" spans="19:21" ht="14.25">
      <c r="S46" s="30"/>
      <c r="T46" s="30"/>
      <c r="U46" s="30"/>
    </row>
    <row r="47" spans="19:21" ht="14.25">
      <c r="S47" s="30"/>
      <c r="T47" s="30"/>
      <c r="U47" s="30"/>
    </row>
    <row r="48" spans="19:21" ht="14.25">
      <c r="S48" s="30"/>
      <c r="T48" s="30"/>
      <c r="U48" s="30"/>
    </row>
    <row r="49" spans="19:21" ht="14.25">
      <c r="S49" s="30"/>
      <c r="T49" s="30"/>
      <c r="U49" s="30"/>
    </row>
    <row r="50" spans="19:21" ht="14.25">
      <c r="S50" s="30"/>
      <c r="T50" s="30"/>
      <c r="U50" s="30"/>
    </row>
    <row r="51" spans="19:21" ht="14.25">
      <c r="S51" s="30"/>
      <c r="T51" s="30"/>
      <c r="U51" s="30"/>
    </row>
    <row r="52" spans="19:21" ht="14.25">
      <c r="S52" s="30"/>
      <c r="T52" s="30"/>
      <c r="U52" s="30"/>
    </row>
    <row r="53" spans="19:21" ht="14.25">
      <c r="S53" s="30"/>
      <c r="T53" s="30"/>
      <c r="U53" s="30"/>
    </row>
    <row r="54" spans="19:21" ht="14.25">
      <c r="S54" s="30"/>
      <c r="T54" s="30"/>
      <c r="U54" s="30"/>
    </row>
    <row r="55" spans="19:21" ht="14.25">
      <c r="S55" s="30"/>
      <c r="T55" s="30"/>
      <c r="U55" s="30"/>
    </row>
    <row r="56" spans="19:21" ht="14.25">
      <c r="S56" s="30"/>
      <c r="T56" s="30"/>
      <c r="U56" s="30"/>
    </row>
    <row r="57" spans="19:21" ht="14.25">
      <c r="S57" s="30"/>
      <c r="T57" s="30"/>
      <c r="U57" s="30"/>
    </row>
    <row r="58" spans="19:21" ht="14.25">
      <c r="S58" s="30"/>
      <c r="T58" s="30"/>
      <c r="U58" s="30"/>
    </row>
    <row r="59" spans="19:21" ht="14.25">
      <c r="S59" s="30"/>
      <c r="T59" s="30"/>
      <c r="U59" s="30"/>
    </row>
    <row r="60" spans="19:21" ht="14.25">
      <c r="S60" s="30"/>
      <c r="T60" s="30"/>
      <c r="U60" s="30"/>
    </row>
    <row r="61" spans="19:21" ht="14.25">
      <c r="S61" s="30"/>
      <c r="T61" s="30"/>
      <c r="U61" s="30"/>
    </row>
    <row r="62" spans="19:21" ht="14.25">
      <c r="S62" s="30"/>
      <c r="T62" s="30"/>
      <c r="U62" s="30"/>
    </row>
    <row r="63" spans="19:21" ht="14.25">
      <c r="S63" s="30"/>
      <c r="T63" s="30"/>
      <c r="U63" s="30"/>
    </row>
    <row r="64" spans="19:21" ht="14.25">
      <c r="S64" s="30"/>
      <c r="T64" s="30"/>
      <c r="U64" s="30"/>
    </row>
    <row r="65" spans="19:21" ht="14.25">
      <c r="S65" s="30"/>
      <c r="T65" s="30"/>
      <c r="U65" s="30"/>
    </row>
    <row r="66" spans="19:21" ht="14.25">
      <c r="S66" s="30"/>
      <c r="T66" s="30"/>
      <c r="U66" s="30"/>
    </row>
    <row r="67" spans="19:21" ht="14.25">
      <c r="S67" s="30"/>
      <c r="T67" s="30"/>
      <c r="U67" s="30"/>
    </row>
    <row r="68" spans="19:21" ht="14.25">
      <c r="S68" s="30"/>
      <c r="T68" s="30"/>
      <c r="U68" s="30"/>
    </row>
    <row r="69" spans="19:21" ht="14.25">
      <c r="S69" s="30"/>
      <c r="T69" s="30"/>
      <c r="U69" s="30"/>
    </row>
    <row r="70" spans="19:21" ht="14.25">
      <c r="S70" s="30"/>
      <c r="T70" s="30"/>
      <c r="U70" s="30"/>
    </row>
    <row r="71" spans="19:21" ht="14.25">
      <c r="S71" s="30"/>
      <c r="T71" s="30"/>
      <c r="U71" s="30"/>
    </row>
    <row r="72" spans="19:21" ht="14.25">
      <c r="S72" s="30"/>
      <c r="T72" s="30"/>
      <c r="U72" s="30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.3937007874015748" bottom="0" header="0.2362204724409449" footer="0.1968503937007874"/>
  <pageSetup horizontalDpi="600" verticalDpi="600" orientation="landscape" paperSize="9" scale="79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starusyova</cp:lastModifiedBy>
  <cp:lastPrinted>2020-03-13T14:10:02Z</cp:lastPrinted>
  <dcterms:created xsi:type="dcterms:W3CDTF">2017-12-13T08:08:22Z</dcterms:created>
  <dcterms:modified xsi:type="dcterms:W3CDTF">2020-04-08T12:15:48Z</dcterms:modified>
  <cp:category/>
  <cp:version/>
  <cp:contentType/>
  <cp:contentStatus/>
</cp:coreProperties>
</file>