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65" tabRatio="140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<sst xmlns="http://schemas.openxmlformats.org/spreadsheetml/2006/main" count="117" uniqueCount="78">
  <si>
    <t>Все населення</t>
  </si>
  <si>
    <t>Міські поселення</t>
  </si>
  <si>
    <t>Сільська місцевість</t>
  </si>
  <si>
    <t>2016 р.</t>
  </si>
  <si>
    <t xml:space="preserve"> 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</si>
  <si>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</si>
  <si>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</si>
  <si>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</si>
  <si>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</si>
  <si>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</si>
  <si>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</si>
  <si>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</si>
  <si>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</si>
  <si>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</si>
  <si>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</si>
  <si>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</si>
  <si>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</si>
  <si>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</si>
  <si>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</si>
  <si>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</si>
  <si>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</si>
  <si>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</si>
  <si>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</si>
  <si>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</si>
  <si>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</si>
  <si>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</si>
  <si>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</si>
  <si>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</si>
  <si>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</si>
  <si>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</si>
  <si>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</si>
  <si>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</si>
  <si>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</si>
  <si>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</si>
  <si>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</si>
  <si>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</si>
  <si>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</si>
  <si>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</si>
  <si>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</si>
  <si>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</si>
  <si>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Харківська область</t>
  </si>
  <si>
    <t>Мали статус безробітного, тис.осіб</t>
  </si>
  <si>
    <t>Харківська обл.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</si>
  <si>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</si>
  <si>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</si>
  <si>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</si>
  <si>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</si>
  <si>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</si>
  <si>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</si>
  <si>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</si>
  <si>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</si>
  <si>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</si>
  <si>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</si>
  <si>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</si>
  <si>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</si>
  <si>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</si>
  <si>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</si>
  <si>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</si>
  <si>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</si>
  <si>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</si>
  <si>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</si>
  <si>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</si>
  <si>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</si>
  <si>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</si>
  <si>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</si>
  <si>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</si>
  <si>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</si>
  <si>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</si>
  <si>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</si>
  <si>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</si>
  <si>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</si>
  <si>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м.Харків</t>
  </si>
  <si>
    <t xml:space="preserve">  Надання послуг державною службою зайнятості Харківської області</t>
  </si>
  <si>
    <r>
      <t xml:space="preserve">Економічна активність населення у середньому за 2016 - 2017 рр.,   
</t>
    </r>
    <r>
      <rPr>
        <b/>
        <i/>
        <sz val="18"/>
        <rFont val="Times New Roman Cyr"/>
        <family val="0"/>
      </rPr>
      <t>УКРАЇНА</t>
    </r>
    <r>
      <rPr>
        <b/>
        <sz val="18"/>
        <rFont val="Times New Roman Cyr"/>
        <family val="1"/>
      </rPr>
      <t xml:space="preserve">      </t>
    </r>
    <r>
      <rPr>
        <b/>
        <i/>
        <sz val="18"/>
        <rFont val="Times New Roman Cyr"/>
        <family val="1"/>
      </rPr>
      <t>(за місцем проживання)</t>
    </r>
  </si>
  <si>
    <t>Мали статус безробітного на кінець періоду, тис. осіб</t>
  </si>
  <si>
    <t xml:space="preserve"> у  січні - травні 2018 року</t>
  </si>
  <si>
    <t>у січні - травні 2018 року</t>
  </si>
  <si>
    <t>станом на 1 червня 2018 року: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</si>
</sst>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7" fillId="0" borderId="0" xfId="57" applyFont="1" applyFill="1" applyBorder="1" applyAlignment="1">
      <alignment horizontal="left"/>
      <protection/>
    </xf>
    <xf numFmtId="0" fontId="8" fillId="0" borderId="0" xfId="52" applyFont="1" applyFill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12" fillId="0" borderId="0" xfId="52" applyFont="1">
      <alignment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49" fontId="11" fillId="0" borderId="12" xfId="52" applyNumberFormat="1" applyFont="1" applyFill="1" applyBorder="1" applyAlignment="1">
      <alignment horizontal="center" vertical="center" wrapText="1"/>
      <protection/>
    </xf>
    <xf numFmtId="49" fontId="13" fillId="0" borderId="13" xfId="52" applyNumberFormat="1" applyFont="1" applyFill="1" applyBorder="1" applyAlignment="1">
      <alignment horizontal="center" vertical="center" wrapText="1"/>
      <protection/>
    </xf>
    <xf numFmtId="49" fontId="11" fillId="0" borderId="13" xfId="52" applyNumberFormat="1" applyFont="1" applyFill="1" applyBorder="1" applyAlignment="1">
      <alignment horizontal="center" vertical="center" wrapText="1"/>
      <protection/>
    </xf>
    <xf numFmtId="49" fontId="13" fillId="0" borderId="14" xfId="52" applyNumberFormat="1" applyFont="1" applyFill="1" applyBorder="1" applyAlignment="1">
      <alignment horizontal="center" vertical="center" wrapText="1"/>
      <protection/>
    </xf>
    <xf numFmtId="0" fontId="14" fillId="33" borderId="15" xfId="52" applyFont="1" applyFill="1" applyBorder="1" applyAlignment="1">
      <alignment horizontal="left" vertical="center" wrapText="1"/>
      <protection/>
    </xf>
    <xf numFmtId="164" fontId="11" fillId="0" borderId="16" xfId="52" applyNumberFormat="1" applyFont="1" applyFill="1" applyBorder="1" applyAlignment="1">
      <alignment horizontal="center" vertical="center"/>
      <protection/>
    </xf>
    <xf numFmtId="164" fontId="11" fillId="0" borderId="17" xfId="52" applyNumberFormat="1" applyFont="1" applyFill="1" applyBorder="1" applyAlignment="1">
      <alignment horizontal="center" vertical="center"/>
      <protection/>
    </xf>
    <xf numFmtId="164" fontId="11" fillId="0" borderId="18" xfId="52" applyNumberFormat="1" applyFont="1" applyFill="1" applyBorder="1" applyAlignment="1">
      <alignment horizontal="center" vertical="center"/>
      <protection/>
    </xf>
    <xf numFmtId="164" fontId="16" fillId="0" borderId="19" xfId="52" applyNumberFormat="1" applyFont="1" applyFill="1" applyBorder="1" applyAlignment="1">
      <alignment horizontal="center" vertical="center"/>
      <protection/>
    </xf>
    <xf numFmtId="164" fontId="11" fillId="0" borderId="19" xfId="52" applyNumberFormat="1" applyFont="1" applyFill="1" applyBorder="1" applyAlignment="1">
      <alignment horizontal="center" vertical="center"/>
      <protection/>
    </xf>
    <xf numFmtId="164" fontId="16" fillId="0" borderId="20" xfId="52" applyNumberFormat="1" applyFont="1" applyFill="1" applyBorder="1" applyAlignment="1">
      <alignment horizontal="center" vertical="center"/>
      <protection/>
    </xf>
    <xf numFmtId="0" fontId="17" fillId="0" borderId="21" xfId="52" applyFont="1" applyBorder="1" applyAlignment="1">
      <alignment vertical="center" wrapText="1"/>
      <protection/>
    </xf>
    <xf numFmtId="164" fontId="16" fillId="0" borderId="10" xfId="52" applyNumberFormat="1" applyFont="1" applyFill="1" applyBorder="1" applyAlignment="1">
      <alignment horizontal="center" vertical="center"/>
      <protection/>
    </xf>
    <xf numFmtId="164" fontId="16" fillId="0" borderId="11" xfId="52" applyNumberFormat="1" applyFont="1" applyFill="1" applyBorder="1" applyAlignment="1">
      <alignment horizontal="center" vertical="center"/>
      <protection/>
    </xf>
    <xf numFmtId="164" fontId="16" fillId="0" borderId="22" xfId="52" applyNumberFormat="1" applyFont="1" applyFill="1" applyBorder="1" applyAlignment="1">
      <alignment horizontal="center" vertical="center"/>
      <protection/>
    </xf>
    <xf numFmtId="164" fontId="16" fillId="0" borderId="23" xfId="52" applyNumberFormat="1" applyFont="1" applyFill="1" applyBorder="1" applyAlignment="1">
      <alignment horizontal="center" vertical="center"/>
      <protection/>
    </xf>
    <xf numFmtId="0" fontId="14" fillId="0" borderId="21" xfId="52" applyFont="1" applyFill="1" applyBorder="1" applyAlignment="1">
      <alignment horizontal="left" vertical="center" wrapText="1"/>
      <protection/>
    </xf>
    <xf numFmtId="164" fontId="11" fillId="0" borderId="10" xfId="52" applyNumberFormat="1" applyFont="1" applyFill="1" applyBorder="1" applyAlignment="1">
      <alignment horizontal="center" vertical="center"/>
      <protection/>
    </xf>
    <xf numFmtId="164" fontId="11" fillId="0" borderId="11" xfId="52" applyNumberFormat="1" applyFont="1" applyFill="1" applyBorder="1" applyAlignment="1">
      <alignment horizontal="center" vertical="center"/>
      <protection/>
    </xf>
    <xf numFmtId="164" fontId="11" fillId="0" borderId="22" xfId="52" applyNumberFormat="1" applyFont="1" applyFill="1" applyBorder="1" applyAlignment="1">
      <alignment horizontal="center" vertical="center"/>
      <protection/>
    </xf>
    <xf numFmtId="0" fontId="17" fillId="0" borderId="21" xfId="52" applyFont="1" applyFill="1" applyBorder="1" applyAlignment="1">
      <alignment horizontal="left" vertical="center" wrapText="1"/>
      <protection/>
    </xf>
    <xf numFmtId="0" fontId="17" fillId="0" borderId="24" xfId="52" applyFont="1" applyFill="1" applyBorder="1" applyAlignment="1">
      <alignment horizontal="left" vertical="center" wrapText="1"/>
      <protection/>
    </xf>
    <xf numFmtId="164" fontId="16" fillId="0" borderId="25" xfId="52" applyNumberFormat="1" applyFont="1" applyFill="1" applyBorder="1" applyAlignment="1">
      <alignment horizontal="center" vertical="center"/>
      <protection/>
    </xf>
    <xf numFmtId="164" fontId="16" fillId="0" borderId="26" xfId="52" applyNumberFormat="1" applyFont="1" applyFill="1" applyBorder="1" applyAlignment="1">
      <alignment horizontal="center" vertical="center"/>
      <protection/>
    </xf>
    <xf numFmtId="164" fontId="16" fillId="0" borderId="12" xfId="52" applyNumberFormat="1" applyFont="1" applyFill="1" applyBorder="1" applyAlignment="1">
      <alignment horizontal="center" vertical="center"/>
      <protection/>
    </xf>
    <xf numFmtId="164" fontId="16" fillId="0" borderId="13" xfId="52" applyNumberFormat="1" applyFont="1" applyFill="1" applyBorder="1" applyAlignment="1">
      <alignment horizontal="center" vertical="center"/>
      <protection/>
    </xf>
    <xf numFmtId="164" fontId="16" fillId="0" borderId="14" xfId="52" applyNumberFormat="1" applyFont="1" applyFill="1" applyBorder="1" applyAlignment="1">
      <alignment horizontal="center" vertical="center"/>
      <protection/>
    </xf>
    <xf numFmtId="0" fontId="14" fillId="0" borderId="27" xfId="52" applyFont="1" applyFill="1" applyBorder="1" applyAlignment="1">
      <alignment horizontal="left" vertical="center" wrapText="1"/>
      <protection/>
    </xf>
    <xf numFmtId="164" fontId="11" fillId="0" borderId="28" xfId="52" applyNumberFormat="1" applyFont="1" applyFill="1" applyBorder="1" applyAlignment="1">
      <alignment horizontal="center" vertical="center"/>
      <protection/>
    </xf>
    <xf numFmtId="164" fontId="11" fillId="0" borderId="29" xfId="52" applyNumberFormat="1" applyFont="1" applyFill="1" applyBorder="1" applyAlignment="1">
      <alignment horizontal="center" vertical="center"/>
      <protection/>
    </xf>
    <xf numFmtId="164" fontId="16" fillId="0" borderId="30" xfId="52" applyNumberFormat="1" applyFont="1" applyFill="1" applyBorder="1" applyAlignment="1">
      <alignment horizontal="center" vertical="center"/>
      <protection/>
    </xf>
    <xf numFmtId="164" fontId="11" fillId="0" borderId="30" xfId="52" applyNumberFormat="1" applyFont="1" applyFill="1" applyBorder="1" applyAlignment="1">
      <alignment horizontal="center" vertical="center"/>
      <protection/>
    </xf>
    <xf numFmtId="164" fontId="16" fillId="0" borderId="31" xfId="52" applyNumberFormat="1" applyFont="1" applyFill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0" fillId="0" borderId="0" xfId="52" applyFont="1" applyBorder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Fill="1">
      <alignment/>
      <protection/>
    </xf>
    <xf numFmtId="0" fontId="18" fillId="0" borderId="0" xfId="56" applyFont="1">
      <alignment/>
      <protection/>
    </xf>
    <xf numFmtId="0" fontId="18" fillId="0" borderId="0" xfId="60" applyFont="1" applyAlignment="1">
      <alignment vertical="center" wrapText="1"/>
      <protection/>
    </xf>
    <xf numFmtId="0" fontId="24" fillId="0" borderId="22" xfId="60" applyFont="1" applyBorder="1" applyAlignment="1">
      <alignment horizontal="center" vertical="center" wrapText="1"/>
      <protection/>
    </xf>
    <xf numFmtId="0" fontId="24" fillId="0" borderId="22" xfId="60" applyFont="1" applyFill="1" applyBorder="1" applyAlignment="1">
      <alignment horizontal="center" vertical="center" wrapText="1"/>
      <protection/>
    </xf>
    <xf numFmtId="0" fontId="24" fillId="0" borderId="0" xfId="60" applyFont="1" applyAlignment="1">
      <alignment vertical="center" wrapText="1"/>
      <protection/>
    </xf>
    <xf numFmtId="0" fontId="22" fillId="33" borderId="22" xfId="60" applyFont="1" applyFill="1" applyBorder="1" applyAlignment="1">
      <alignment vertical="center" wrapText="1"/>
      <protection/>
    </xf>
    <xf numFmtId="164" fontId="22" fillId="0" borderId="22" xfId="56" applyNumberFormat="1" applyFont="1" applyFill="1" applyBorder="1" applyAlignment="1">
      <alignment horizontal="center" vertical="center" wrapText="1"/>
      <protection/>
    </xf>
    <xf numFmtId="164" fontId="25" fillId="0" borderId="22" xfId="56" applyNumberFormat="1" applyFont="1" applyFill="1" applyBorder="1" applyAlignment="1">
      <alignment horizontal="center" vertical="center" wrapText="1"/>
      <protection/>
    </xf>
    <xf numFmtId="0" fontId="22" fillId="0" borderId="22" xfId="56" applyFont="1" applyBorder="1" applyAlignment="1">
      <alignment horizontal="left" vertical="center" wrapText="1"/>
      <protection/>
    </xf>
    <xf numFmtId="3" fontId="18" fillId="0" borderId="0" xfId="60" applyNumberFormat="1" applyFont="1" applyAlignment="1">
      <alignment vertical="center" wrapText="1"/>
      <protection/>
    </xf>
    <xf numFmtId="0" fontId="22" fillId="0" borderId="22" xfId="60" applyFont="1" applyBorder="1" applyAlignment="1">
      <alignment vertical="center" wrapText="1"/>
      <protection/>
    </xf>
    <xf numFmtId="0" fontId="22" fillId="0" borderId="22" xfId="53" applyFont="1" applyBorder="1" applyAlignment="1">
      <alignment vertical="center" wrapText="1"/>
      <protection/>
    </xf>
    <xf numFmtId="164" fontId="22" fillId="0" borderId="22" xfId="53" applyNumberFormat="1" applyFont="1" applyFill="1" applyBorder="1" applyAlignment="1">
      <alignment horizontal="center" vertical="center" wrapText="1"/>
      <protection/>
    </xf>
    <xf numFmtId="164" fontId="25" fillId="0" borderId="22" xfId="53" applyNumberFormat="1" applyFont="1" applyFill="1" applyBorder="1" applyAlignment="1">
      <alignment horizontal="center" vertical="center" wrapText="1"/>
      <protection/>
    </xf>
    <xf numFmtId="164" fontId="25" fillId="0" borderId="22" xfId="53" applyNumberFormat="1" applyFont="1" applyFill="1" applyBorder="1" applyAlignment="1">
      <alignment horizontal="center" vertical="center"/>
      <protection/>
    </xf>
    <xf numFmtId="3" fontId="69" fillId="0" borderId="0" xfId="56" applyNumberFormat="1" applyFont="1" applyFill="1">
      <alignment/>
      <protection/>
    </xf>
    <xf numFmtId="0" fontId="69" fillId="0" borderId="0" xfId="56" applyFont="1" applyFill="1">
      <alignment/>
      <protection/>
    </xf>
    <xf numFmtId="0" fontId="27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28" fillId="0" borderId="0" xfId="61" applyFont="1" applyFill="1" applyAlignment="1">
      <alignment/>
      <protection/>
    </xf>
    <xf numFmtId="0" fontId="8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Alignment="1">
      <alignment vertical="top"/>
      <protection/>
    </xf>
    <xf numFmtId="0" fontId="27" fillId="0" borderId="0" xfId="61" applyFont="1" applyFill="1" applyAlignment="1">
      <alignment horizontal="center" vertical="center" wrapText="1"/>
      <protection/>
    </xf>
    <xf numFmtId="0" fontId="10" fillId="0" borderId="22" xfId="61" applyFont="1" applyFill="1" applyBorder="1" applyAlignment="1">
      <alignment horizontal="center" vertical="center" wrapText="1"/>
      <protection/>
    </xf>
    <xf numFmtId="0" fontId="31" fillId="0" borderId="0" xfId="61" applyFont="1" applyFill="1" applyAlignment="1">
      <alignment horizontal="center" vertical="center" wrapText="1"/>
      <protection/>
    </xf>
    <xf numFmtId="0" fontId="20" fillId="0" borderId="22" xfId="61" applyFont="1" applyFill="1" applyBorder="1" applyAlignment="1">
      <alignment horizontal="center" vertical="center" wrapText="1"/>
      <protection/>
    </xf>
    <xf numFmtId="0" fontId="20" fillId="0" borderId="0" xfId="61" applyFont="1" applyFill="1" applyAlignment="1">
      <alignment vertical="center" wrapText="1"/>
      <protection/>
    </xf>
    <xf numFmtId="3" fontId="30" fillId="0" borderId="22" xfId="55" applyNumberFormat="1" applyFont="1" applyFill="1" applyBorder="1" applyAlignment="1" applyProtection="1">
      <alignment horizontal="center" vertical="center"/>
      <protection locked="0"/>
    </xf>
    <xf numFmtId="164" fontId="6" fillId="0" borderId="22" xfId="61" applyNumberFormat="1" applyFont="1" applyFill="1" applyBorder="1" applyAlignment="1">
      <alignment horizontal="center" vertical="center"/>
      <protection/>
    </xf>
    <xf numFmtId="3" fontId="6" fillId="0" borderId="22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2" fillId="0" borderId="0" xfId="61" applyFont="1" applyFill="1" applyAlignment="1">
      <alignment horizontal="center" vertical="top"/>
      <protection/>
    </xf>
    <xf numFmtId="0" fontId="29" fillId="0" borderId="0" xfId="61" applyFont="1" applyFill="1">
      <alignment/>
      <protection/>
    </xf>
    <xf numFmtId="0" fontId="12" fillId="0" borderId="0" xfId="58" applyFont="1" applyFill="1">
      <alignment/>
      <protection/>
    </xf>
    <xf numFmtId="0" fontId="18" fillId="0" borderId="0" xfId="56" applyFont="1" applyAlignment="1">
      <alignment vertical="center"/>
      <protection/>
    </xf>
    <xf numFmtId="1" fontId="30" fillId="0" borderId="22" xfId="55" applyNumberFormat="1" applyFont="1" applyFill="1" applyBorder="1" applyProtection="1">
      <alignment/>
      <protection locked="0"/>
    </xf>
    <xf numFmtId="1" fontId="30" fillId="0" borderId="22" xfId="55" applyNumberFormat="1" applyFont="1" applyFill="1" applyBorder="1" applyAlignment="1" applyProtection="1">
      <alignment vertical="center"/>
      <protection locked="0"/>
    </xf>
    <xf numFmtId="1" fontId="30" fillId="0" borderId="22" xfId="55" applyNumberFormat="1" applyFont="1" applyFill="1" applyBorder="1" applyAlignment="1" applyProtection="1">
      <alignment horizontal="left"/>
      <protection locked="0"/>
    </xf>
    <xf numFmtId="164" fontId="22" fillId="0" borderId="22" xfId="60" applyNumberFormat="1" applyFont="1" applyFill="1" applyBorder="1" applyAlignment="1">
      <alignment horizontal="center" vertical="center" wrapText="1"/>
      <protection/>
    </xf>
    <xf numFmtId="3" fontId="30" fillId="0" borderId="22" xfId="54" applyNumberFormat="1" applyFont="1" applyFill="1" applyBorder="1" applyAlignment="1" applyProtection="1">
      <alignment horizontal="center" vertical="center"/>
      <protection/>
    </xf>
    <xf numFmtId="164" fontId="34" fillId="0" borderId="22" xfId="54" applyNumberFormat="1" applyFont="1" applyFill="1" applyBorder="1" applyAlignment="1" applyProtection="1">
      <alignment horizontal="center" vertical="center"/>
      <protection/>
    </xf>
    <xf numFmtId="1" fontId="32" fillId="0" borderId="22" xfId="55" applyNumberFormat="1" applyFont="1" applyFill="1" applyBorder="1" applyAlignment="1" applyProtection="1">
      <alignment horizontal="center" vertical="center"/>
      <protection locked="0"/>
    </xf>
    <xf numFmtId="164" fontId="27" fillId="0" borderId="22" xfId="61" applyNumberFormat="1" applyFont="1" applyFill="1" applyBorder="1" applyAlignment="1">
      <alignment horizontal="center" vertical="center"/>
      <protection/>
    </xf>
    <xf numFmtId="164" fontId="33" fillId="0" borderId="22" xfId="54" applyNumberFormat="1" applyFont="1" applyFill="1" applyBorder="1" applyAlignment="1" applyProtection="1">
      <alignment horizontal="center" vertical="center"/>
      <protection/>
    </xf>
    <xf numFmtId="0" fontId="31" fillId="0" borderId="0" xfId="61" applyFont="1" applyFill="1" applyAlignment="1">
      <alignment vertical="center"/>
      <protection/>
    </xf>
    <xf numFmtId="3" fontId="32" fillId="0" borderId="22" xfId="55" applyNumberFormat="1" applyFont="1" applyFill="1" applyBorder="1" applyAlignment="1" applyProtection="1">
      <alignment horizontal="center" vertical="center"/>
      <protection locked="0"/>
    </xf>
    <xf numFmtId="3" fontId="27" fillId="0" borderId="22" xfId="61" applyNumberFormat="1" applyFont="1" applyFill="1" applyBorder="1" applyAlignment="1">
      <alignment horizontal="center" vertical="center"/>
      <protection/>
    </xf>
    <xf numFmtId="3" fontId="32" fillId="0" borderId="22" xfId="54" applyNumberFormat="1" applyFont="1" applyFill="1" applyBorder="1" applyAlignment="1" applyProtection="1">
      <alignment horizontal="center" vertical="center"/>
      <protection/>
    </xf>
    <xf numFmtId="0" fontId="12" fillId="0" borderId="22" xfId="61" applyFont="1" applyFill="1" applyBorder="1" applyAlignment="1">
      <alignment horizontal="center" vertical="center" wrapText="1"/>
      <protection/>
    </xf>
    <xf numFmtId="0" fontId="19" fillId="0" borderId="0" xfId="59" applyFont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 wrapText="1"/>
      <protection/>
    </xf>
    <xf numFmtId="0" fontId="10" fillId="0" borderId="33" xfId="52" applyFont="1" applyBorder="1" applyAlignment="1">
      <alignment horizontal="center" vertical="center" wrapText="1"/>
      <protection/>
    </xf>
    <xf numFmtId="0" fontId="11" fillId="0" borderId="34" xfId="52" applyFont="1" applyFill="1" applyBorder="1" applyAlignment="1">
      <alignment horizontal="center" vertical="center" wrapText="1"/>
      <protection/>
    </xf>
    <xf numFmtId="0" fontId="11" fillId="0" borderId="35" xfId="52" applyFont="1" applyFill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center" vertical="center"/>
      <protection/>
    </xf>
    <xf numFmtId="0" fontId="11" fillId="0" borderId="19" xfId="52" applyFont="1" applyBorder="1" applyAlignment="1">
      <alignment horizontal="center" vertical="center"/>
      <protection/>
    </xf>
    <xf numFmtId="0" fontId="11" fillId="0" borderId="20" xfId="52" applyFont="1" applyBorder="1" applyAlignment="1">
      <alignment horizontal="center" vertical="center"/>
      <protection/>
    </xf>
    <xf numFmtId="0" fontId="35" fillId="0" borderId="0" xfId="60" applyFont="1" applyFill="1" applyAlignment="1">
      <alignment horizontal="center" wrapText="1"/>
      <protection/>
    </xf>
    <xf numFmtId="0" fontId="23" fillId="0" borderId="36" xfId="56" applyFont="1" applyBorder="1" applyAlignment="1">
      <alignment horizontal="center" vertical="center" wrapText="1"/>
      <protection/>
    </xf>
    <xf numFmtId="0" fontId="23" fillId="0" borderId="37" xfId="56" applyFont="1" applyBorder="1" applyAlignment="1">
      <alignment horizontal="center" vertical="center" wrapText="1"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0" fontId="22" fillId="0" borderId="38" xfId="60" applyFont="1" applyFill="1" applyBorder="1" applyAlignment="1">
      <alignment horizontal="center" vertical="center" wrapText="1"/>
      <protection/>
    </xf>
    <xf numFmtId="0" fontId="22" fillId="0" borderId="39" xfId="60" applyFont="1" applyFill="1" applyBorder="1" applyAlignment="1">
      <alignment horizontal="center" vertical="center" wrapText="1"/>
      <protection/>
    </xf>
    <xf numFmtId="0" fontId="21" fillId="0" borderId="0" xfId="56" applyFont="1" applyAlignment="1">
      <alignment horizontal="center" vertical="center" wrapText="1"/>
      <protection/>
    </xf>
    <xf numFmtId="0" fontId="21" fillId="0" borderId="0" xfId="60" applyFont="1" applyFill="1" applyAlignment="1">
      <alignment horizontal="center" wrapText="1"/>
      <protection/>
    </xf>
    <xf numFmtId="0" fontId="25" fillId="0" borderId="0" xfId="60" applyFont="1" applyFill="1" applyAlignment="1">
      <alignment horizontal="center" vertical="top" wrapText="1"/>
      <protection/>
    </xf>
    <xf numFmtId="0" fontId="22" fillId="0" borderId="22" xfId="53" applyFont="1" applyFill="1" applyBorder="1" applyAlignment="1">
      <alignment horizontal="center" vertical="center" wrapText="1"/>
      <protection/>
    </xf>
    <xf numFmtId="0" fontId="22" fillId="0" borderId="36" xfId="53" applyFont="1" applyFill="1" applyBorder="1" applyAlignment="1">
      <alignment horizontal="center" vertical="center" wrapText="1"/>
      <protection/>
    </xf>
    <xf numFmtId="0" fontId="22" fillId="0" borderId="37" xfId="53" applyFont="1" applyFill="1" applyBorder="1" applyAlignment="1">
      <alignment horizontal="center" vertical="center" wrapText="1"/>
      <protection/>
    </xf>
    <xf numFmtId="0" fontId="22" fillId="0" borderId="22" xfId="56" applyFont="1" applyBorder="1" applyAlignment="1">
      <alignment horizontal="center" vertical="center" wrapText="1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0" fontId="27" fillId="0" borderId="22" xfId="61" applyFont="1" applyFill="1" applyBorder="1" applyAlignment="1">
      <alignment horizontal="center" vertical="center" wrapText="1"/>
      <protection/>
    </xf>
    <xf numFmtId="1" fontId="32" fillId="0" borderId="26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26" xfId="55" applyNumberFormat="1" applyFont="1" applyFill="1" applyBorder="1" applyAlignment="1" applyProtection="1">
      <alignment horizontal="center" vertical="center" wrapText="1"/>
      <protection/>
    </xf>
    <xf numFmtId="1" fontId="32" fillId="0" borderId="40" xfId="55" applyNumberFormat="1" applyFont="1" applyFill="1" applyBorder="1" applyAlignment="1" applyProtection="1">
      <alignment horizontal="center" vertical="center" wrapText="1"/>
      <protection/>
    </xf>
    <xf numFmtId="1" fontId="32" fillId="0" borderId="41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28" fillId="0" borderId="0" xfId="61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3"/>
  <sheetViews>
    <sheetView view="pageBreakPreview" zoomScale="75" zoomScaleSheetLayoutView="75" zoomScalePageLayoutView="0" workbookViewId="0" topLeftCell="A1">
      <selection activeCell="M9" sqref="M9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7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8"/>
      <c r="B3" s="100" t="s">
        <v>0</v>
      </c>
      <c r="C3" s="101"/>
      <c r="D3" s="102" t="s">
        <v>1</v>
      </c>
      <c r="E3" s="103"/>
      <c r="F3" s="103"/>
      <c r="G3" s="104"/>
      <c r="H3" s="102" t="s">
        <v>2</v>
      </c>
      <c r="I3" s="103"/>
      <c r="J3" s="103"/>
      <c r="K3" s="104"/>
    </row>
    <row r="4" spans="1:11" s="6" customFormat="1" ht="40.5" customHeight="1" thickBot="1">
      <c r="A4" s="99"/>
      <c r="B4" s="7" t="s">
        <v>3</v>
      </c>
      <c r="C4" s="8" t="s">
        <v>4</v>
      </c>
      <c r="D4" s="9" t="s">
        <v>3</v>
      </c>
      <c r="E4" s="10" t="s">
        <v>5</v>
      </c>
      <c r="F4" s="11" t="s">
        <v>4</v>
      </c>
      <c r="G4" s="12" t="s">
        <v>5</v>
      </c>
      <c r="H4" s="9" t="s">
        <v>3</v>
      </c>
      <c r="I4" s="10" t="s">
        <v>5</v>
      </c>
      <c r="J4" s="11" t="s">
        <v>4</v>
      </c>
      <c r="K4" s="12" t="s">
        <v>5</v>
      </c>
    </row>
    <row r="5" spans="1:11" s="6" customFormat="1" ht="65.25" customHeight="1" thickTop="1">
      <c r="A5" s="13" t="s">
        <v>6</v>
      </c>
      <c r="B5" s="14">
        <v>17955.1</v>
      </c>
      <c r="C5" s="15">
        <v>17854.4</v>
      </c>
      <c r="D5" s="16">
        <v>12306.4</v>
      </c>
      <c r="E5" s="17">
        <v>68.5</v>
      </c>
      <c r="F5" s="18">
        <v>12252.2</v>
      </c>
      <c r="G5" s="19">
        <v>68.6</v>
      </c>
      <c r="H5" s="16">
        <v>5648.7</v>
      </c>
      <c r="I5" s="17">
        <v>31.5</v>
      </c>
      <c r="J5" s="18">
        <v>5602.2</v>
      </c>
      <c r="K5" s="19">
        <v>31.400000000000006</v>
      </c>
    </row>
    <row r="6" spans="1:11" s="6" customFormat="1" ht="49.5" customHeight="1">
      <c r="A6" s="20" t="s">
        <v>7</v>
      </c>
      <c r="B6" s="21">
        <v>62.2</v>
      </c>
      <c r="C6" s="22">
        <v>62</v>
      </c>
      <c r="D6" s="21">
        <v>62.8</v>
      </c>
      <c r="E6" s="23" t="s">
        <v>8</v>
      </c>
      <c r="F6" s="23">
        <v>62.8</v>
      </c>
      <c r="G6" s="24" t="s">
        <v>8</v>
      </c>
      <c r="H6" s="21">
        <v>60.9</v>
      </c>
      <c r="I6" s="23" t="s">
        <v>9</v>
      </c>
      <c r="J6" s="23">
        <v>60.4</v>
      </c>
      <c r="K6" s="24" t="s">
        <v>8</v>
      </c>
    </row>
    <row r="7" spans="1:11" s="6" customFormat="1" ht="54" customHeight="1">
      <c r="A7" s="25" t="s">
        <v>10</v>
      </c>
      <c r="B7" s="26">
        <v>16276.9</v>
      </c>
      <c r="C7" s="27">
        <v>16156.4</v>
      </c>
      <c r="D7" s="26">
        <v>11178.5</v>
      </c>
      <c r="E7" s="23">
        <v>68.7</v>
      </c>
      <c r="F7" s="28">
        <v>11109.3</v>
      </c>
      <c r="G7" s="24">
        <v>68.8</v>
      </c>
      <c r="H7" s="26">
        <v>5098.4</v>
      </c>
      <c r="I7" s="23">
        <v>31.299999999999997</v>
      </c>
      <c r="J7" s="28">
        <v>5047.1</v>
      </c>
      <c r="K7" s="24">
        <v>31.200000000000003</v>
      </c>
    </row>
    <row r="8" spans="1:11" s="6" customFormat="1" ht="37.5" customHeight="1">
      <c r="A8" s="29" t="s">
        <v>11</v>
      </c>
      <c r="B8" s="21">
        <v>56.3</v>
      </c>
      <c r="C8" s="22">
        <v>56.1</v>
      </c>
      <c r="D8" s="21">
        <v>57</v>
      </c>
      <c r="E8" s="23" t="s">
        <v>8</v>
      </c>
      <c r="F8" s="23">
        <v>56.9</v>
      </c>
      <c r="G8" s="24" t="s">
        <v>8</v>
      </c>
      <c r="H8" s="21">
        <v>54.9</v>
      </c>
      <c r="I8" s="23" t="s">
        <v>8</v>
      </c>
      <c r="J8" s="23">
        <v>54.4</v>
      </c>
      <c r="K8" s="24" t="s">
        <v>8</v>
      </c>
    </row>
    <row r="9" spans="1:11" s="6" customFormat="1" ht="68.25" customHeight="1">
      <c r="A9" s="25" t="s">
        <v>12</v>
      </c>
      <c r="B9" s="26">
        <v>1678.2</v>
      </c>
      <c r="C9" s="27">
        <v>1698</v>
      </c>
      <c r="D9" s="26">
        <v>1127.9</v>
      </c>
      <c r="E9" s="23">
        <v>67.2</v>
      </c>
      <c r="F9" s="28">
        <v>1142.9</v>
      </c>
      <c r="G9" s="24">
        <v>67.3</v>
      </c>
      <c r="H9" s="26">
        <v>550.3</v>
      </c>
      <c r="I9" s="23">
        <v>32.8</v>
      </c>
      <c r="J9" s="28">
        <v>555.1</v>
      </c>
      <c r="K9" s="24">
        <v>32.7</v>
      </c>
    </row>
    <row r="10" spans="1:11" s="6" customFormat="1" ht="48.75" customHeight="1" thickBot="1">
      <c r="A10" s="30" t="s">
        <v>13</v>
      </c>
      <c r="B10" s="31">
        <v>9.3</v>
      </c>
      <c r="C10" s="32">
        <v>9.5</v>
      </c>
      <c r="D10" s="33">
        <v>9.2</v>
      </c>
      <c r="E10" s="34" t="s">
        <v>8</v>
      </c>
      <c r="F10" s="34">
        <v>9.3</v>
      </c>
      <c r="G10" s="35" t="s">
        <v>8</v>
      </c>
      <c r="H10" s="33">
        <v>9.7</v>
      </c>
      <c r="I10" s="34" t="s">
        <v>8</v>
      </c>
      <c r="J10" s="34">
        <v>9.9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10934.1</v>
      </c>
      <c r="C11" s="38">
        <v>10945</v>
      </c>
      <c r="D11" s="37">
        <v>7300.4</v>
      </c>
      <c r="E11" s="39">
        <v>66.8</v>
      </c>
      <c r="F11" s="40">
        <v>7270.9</v>
      </c>
      <c r="G11" s="41">
        <v>66.4</v>
      </c>
      <c r="H11" s="37">
        <v>3633.7</v>
      </c>
      <c r="I11" s="39">
        <v>33.2</v>
      </c>
      <c r="J11" s="40">
        <v>3674.1</v>
      </c>
      <c r="K11" s="41">
        <v>66.8</v>
      </c>
    </row>
    <row r="12" spans="1:10" s="42" customFormat="1" ht="26.25" customHeight="1" thickTop="1">
      <c r="A12" s="96" t="s">
        <v>15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0" s="44" customFormat="1" ht="1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5">
      <c r="A14" s="45"/>
    </row>
    <row r="15" ht="15">
      <c r="A15" s="45"/>
    </row>
    <row r="16" ht="15">
      <c r="A16" s="45"/>
    </row>
    <row r="17" ht="15">
      <c r="A17" s="45"/>
    </row>
    <row r="18" ht="15">
      <c r="A18" s="45"/>
    </row>
    <row r="19" ht="15">
      <c r="A19" s="45"/>
    </row>
    <row r="20" ht="15">
      <c r="A20" s="45"/>
    </row>
    <row r="21" ht="15">
      <c r="A21" s="45"/>
    </row>
    <row r="22" ht="15">
      <c r="A22" s="45"/>
    </row>
    <row r="23" ht="1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E12" sqref="E12"/>
    </sheetView>
  </sheetViews>
  <sheetFormatPr defaultColWidth="8.00390625" defaultRowHeight="15"/>
  <cols>
    <col min="1" max="1" width="76.421875" style="47" customWidth="1"/>
    <col min="2" max="2" width="13.00390625" style="47" customWidth="1"/>
    <col min="3" max="3" width="17.28125" style="63" customWidth="1"/>
    <col min="4" max="4" width="13.00390625" style="63" customWidth="1"/>
    <col min="5" max="5" width="17.140625" style="63" customWidth="1"/>
    <col min="6" max="6" width="12.7109375" style="47" customWidth="1"/>
    <col min="7" max="16384" width="8.00390625" style="47" customWidth="1"/>
  </cols>
  <sheetData>
    <row r="1" spans="1:6" s="81" customFormat="1" ht="27" customHeight="1">
      <c r="A1" s="111" t="s">
        <v>16</v>
      </c>
      <c r="B1" s="111"/>
      <c r="C1" s="111"/>
      <c r="D1" s="111"/>
      <c r="E1" s="111"/>
      <c r="F1" s="111"/>
    </row>
    <row r="2" spans="1:6" ht="18" customHeight="1">
      <c r="A2" s="112" t="s">
        <v>76</v>
      </c>
      <c r="B2" s="112"/>
      <c r="C2" s="112"/>
      <c r="D2" s="112"/>
      <c r="E2" s="112"/>
      <c r="F2" s="112"/>
    </row>
    <row r="3" spans="1:6" ht="21" customHeight="1">
      <c r="A3" s="105" t="s">
        <v>40</v>
      </c>
      <c r="B3" s="105"/>
      <c r="C3" s="105"/>
      <c r="D3" s="105"/>
      <c r="E3" s="105"/>
      <c r="F3" s="105"/>
    </row>
    <row r="4" spans="1:6" s="48" customFormat="1" ht="24.75" customHeight="1">
      <c r="A4" s="113" t="s">
        <v>17</v>
      </c>
      <c r="B4" s="113"/>
      <c r="C4" s="113"/>
      <c r="D4" s="113"/>
      <c r="E4" s="113"/>
      <c r="F4" s="113"/>
    </row>
    <row r="5" spans="1:6" s="48" customFormat="1" ht="42.75" customHeight="1">
      <c r="A5" s="114" t="s">
        <v>18</v>
      </c>
      <c r="B5" s="115" t="s">
        <v>19</v>
      </c>
      <c r="C5" s="117" t="s">
        <v>20</v>
      </c>
      <c r="D5" s="106" t="s">
        <v>21</v>
      </c>
      <c r="E5" s="117" t="s">
        <v>22</v>
      </c>
      <c r="F5" s="106" t="s">
        <v>23</v>
      </c>
    </row>
    <row r="6" spans="1:6" s="48" customFormat="1" ht="37.5" customHeight="1">
      <c r="A6" s="114"/>
      <c r="B6" s="116"/>
      <c r="C6" s="117" t="s">
        <v>20</v>
      </c>
      <c r="D6" s="107"/>
      <c r="E6" s="117" t="s">
        <v>22</v>
      </c>
      <c r="F6" s="107"/>
    </row>
    <row r="7" spans="1:6" s="51" customFormat="1" ht="18.75" customHeight="1">
      <c r="A7" s="49" t="s">
        <v>24</v>
      </c>
      <c r="B7" s="49">
        <v>1</v>
      </c>
      <c r="C7" s="50">
        <v>2</v>
      </c>
      <c r="D7" s="50">
        <v>3</v>
      </c>
      <c r="E7" s="50">
        <v>4</v>
      </c>
      <c r="F7" s="50">
        <v>5</v>
      </c>
    </row>
    <row r="8" spans="1:6" s="48" customFormat="1" ht="43.5" customHeight="1">
      <c r="A8" s="52" t="s">
        <v>41</v>
      </c>
      <c r="B8" s="85">
        <v>43.831</v>
      </c>
      <c r="C8" s="53">
        <f>B8-E8</f>
        <v>28.467000000000002</v>
      </c>
      <c r="D8" s="54">
        <f>100-F8</f>
        <v>64.9</v>
      </c>
      <c r="E8" s="53">
        <v>15.364</v>
      </c>
      <c r="F8" s="54">
        <f>ROUND(E8/B8*100,1)</f>
        <v>35.1</v>
      </c>
    </row>
    <row r="9" spans="1:8" s="48" customFormat="1" ht="61.5" customHeight="1">
      <c r="A9" s="55" t="s">
        <v>25</v>
      </c>
      <c r="B9" s="85">
        <v>28.507</v>
      </c>
      <c r="C9" s="53">
        <f aca="true" t="shared" si="0" ref="C9:C15">B9-E9</f>
        <v>18.784</v>
      </c>
      <c r="D9" s="54">
        <f>100-F9</f>
        <v>65.9</v>
      </c>
      <c r="E9" s="53">
        <v>9.723</v>
      </c>
      <c r="F9" s="54">
        <f>ROUND(E9/B9*100,1)</f>
        <v>34.1</v>
      </c>
      <c r="H9" s="56"/>
    </row>
    <row r="10" spans="1:10" s="48" customFormat="1" ht="45" customHeight="1">
      <c r="A10" s="57" t="s">
        <v>26</v>
      </c>
      <c r="B10" s="85">
        <v>7.724</v>
      </c>
      <c r="C10" s="85">
        <f t="shared" si="0"/>
        <v>4.09</v>
      </c>
      <c r="D10" s="54">
        <f>100-F10</f>
        <v>53</v>
      </c>
      <c r="E10" s="85">
        <v>3.634</v>
      </c>
      <c r="F10" s="54">
        <f>ROUND(E10/B10*100,1)</f>
        <v>47</v>
      </c>
      <c r="J10" s="56"/>
    </row>
    <row r="11" spans="1:6" s="48" customFormat="1" ht="63" customHeight="1">
      <c r="A11" s="57" t="s">
        <v>27</v>
      </c>
      <c r="B11" s="85">
        <v>11.908</v>
      </c>
      <c r="C11" s="53">
        <f t="shared" si="0"/>
        <v>6.502</v>
      </c>
      <c r="D11" s="54">
        <f>100-F11</f>
        <v>54.6</v>
      </c>
      <c r="E11" s="53">
        <v>5.406</v>
      </c>
      <c r="F11" s="54">
        <f>ROUND(E11/B11*100,1)</f>
        <v>45.4</v>
      </c>
    </row>
    <row r="12" spans="1:7" s="48" customFormat="1" ht="67.5" customHeight="1">
      <c r="A12" s="57" t="s">
        <v>28</v>
      </c>
      <c r="B12" s="85">
        <v>42.659</v>
      </c>
      <c r="C12" s="53">
        <f t="shared" si="0"/>
        <v>27.633</v>
      </c>
      <c r="D12" s="54">
        <f>100-F12</f>
        <v>64.8</v>
      </c>
      <c r="E12" s="53">
        <v>15.026</v>
      </c>
      <c r="F12" s="54">
        <f>ROUND(E12/B12*100,1)</f>
        <v>35.2</v>
      </c>
      <c r="G12" s="56"/>
    </row>
    <row r="13" spans="1:7" s="48" customFormat="1" ht="32.25" customHeight="1">
      <c r="A13" s="57"/>
      <c r="B13" s="108" t="s">
        <v>77</v>
      </c>
      <c r="C13" s="109"/>
      <c r="D13" s="109"/>
      <c r="E13" s="109"/>
      <c r="F13" s="110"/>
      <c r="G13" s="56"/>
    </row>
    <row r="14" spans="1:7" s="48" customFormat="1" ht="51.75" customHeight="1">
      <c r="A14" s="58" t="s">
        <v>74</v>
      </c>
      <c r="B14" s="85">
        <v>20.142</v>
      </c>
      <c r="C14" s="59">
        <f t="shared" si="0"/>
        <v>14.011</v>
      </c>
      <c r="D14" s="60">
        <f>100-F14</f>
        <v>69.6</v>
      </c>
      <c r="E14" s="59">
        <v>6.131</v>
      </c>
      <c r="F14" s="61">
        <f>ROUND(E14/B14*100,1)</f>
        <v>30.4</v>
      </c>
      <c r="G14" s="56"/>
    </row>
    <row r="15" spans="1:6" s="48" customFormat="1" ht="39.75" customHeight="1">
      <c r="A15" s="58" t="s">
        <v>29</v>
      </c>
      <c r="B15" s="85">
        <v>15.81</v>
      </c>
      <c r="C15" s="59">
        <f t="shared" si="0"/>
        <v>11.078</v>
      </c>
      <c r="D15" s="60">
        <f>100-F15</f>
        <v>70.1</v>
      </c>
      <c r="E15" s="59">
        <v>4.732</v>
      </c>
      <c r="F15" s="61">
        <f>ROUND(E15/B15*100,1)</f>
        <v>29.9</v>
      </c>
    </row>
    <row r="16" spans="1:6" s="48" customFormat="1" ht="15.75" customHeight="1">
      <c r="A16" s="47"/>
      <c r="B16" s="47"/>
      <c r="C16" s="62"/>
      <c r="D16" s="62"/>
      <c r="E16" s="62"/>
      <c r="F16" s="47"/>
    </row>
    <row r="17" ht="15" customHeight="1">
      <c r="E17" s="62"/>
    </row>
  </sheetData>
  <sheetProtection/>
  <mergeCells count="11">
    <mergeCell ref="E5:E6"/>
    <mergeCell ref="A3:F3"/>
    <mergeCell ref="F5:F6"/>
    <mergeCell ref="B13:F13"/>
    <mergeCell ref="A1:F1"/>
    <mergeCell ref="A2:F2"/>
    <mergeCell ref="A4:F4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M8" sqref="M8:M37"/>
    </sheetView>
  </sheetViews>
  <sheetFormatPr defaultColWidth="9.140625" defaultRowHeight="15"/>
  <cols>
    <col min="1" max="1" width="17.7109375" style="79" customWidth="1"/>
    <col min="2" max="2" width="10.8515625" style="79" customWidth="1"/>
    <col min="3" max="3" width="11.140625" style="79" customWidth="1"/>
    <col min="4" max="4" width="12.7109375" style="79" customWidth="1"/>
    <col min="5" max="5" width="10.00390625" style="79" customWidth="1"/>
    <col min="6" max="6" width="11.140625" style="79" customWidth="1"/>
    <col min="7" max="7" width="12.140625" style="79" customWidth="1"/>
    <col min="8" max="8" width="9.28125" style="79" customWidth="1"/>
    <col min="9" max="10" width="11.57421875" style="79" customWidth="1"/>
    <col min="11" max="11" width="9.140625" style="79" customWidth="1"/>
    <col min="12" max="12" width="11.140625" style="79" customWidth="1"/>
    <col min="13" max="13" width="10.57421875" style="79" customWidth="1"/>
    <col min="14" max="14" width="11.421875" style="79" customWidth="1"/>
    <col min="15" max="16" width="10.00390625" style="79" customWidth="1"/>
    <col min="17" max="17" width="13.140625" style="79" customWidth="1"/>
    <col min="18" max="18" width="16.28125" style="79" customWidth="1"/>
    <col min="19" max="19" width="15.8515625" style="79" customWidth="1"/>
    <col min="20" max="20" width="13.8515625" style="79" customWidth="1"/>
    <col min="21" max="21" width="17.140625" style="79" customWidth="1"/>
    <col min="22" max="22" width="19.140625" style="79" customWidth="1"/>
    <col min="23" max="16384" width="9.140625" style="79" customWidth="1"/>
  </cols>
  <sheetData>
    <row r="1" spans="2:22" s="64" customFormat="1" ht="25.5" customHeight="1">
      <c r="B1" s="126" t="s">
        <v>72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65"/>
      <c r="Q1" s="65"/>
      <c r="R1" s="65"/>
      <c r="S1" s="65"/>
      <c r="T1" s="65"/>
      <c r="U1" s="65"/>
      <c r="V1" s="65"/>
    </row>
    <row r="2" spans="2:22" s="64" customFormat="1" ht="23.25" customHeight="1">
      <c r="B2" s="126" t="s">
        <v>75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65"/>
      <c r="Q2" s="65"/>
      <c r="R2" s="65"/>
      <c r="S2" s="65"/>
      <c r="T2" s="65"/>
      <c r="U2" s="65"/>
      <c r="V2" s="65"/>
    </row>
    <row r="3" spans="2:22" s="64" customFormat="1" ht="18.75" customHeight="1">
      <c r="B3" s="127" t="s">
        <v>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66"/>
      <c r="Q3" s="66"/>
      <c r="R3" s="66"/>
      <c r="S3" s="66"/>
      <c r="T3" s="66"/>
      <c r="U3" s="66"/>
      <c r="V3" s="66"/>
    </row>
    <row r="4" spans="1:21" s="68" customFormat="1" ht="9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2" s="69" customFormat="1" ht="51" customHeight="1">
      <c r="A5" s="118"/>
      <c r="B5" s="119" t="s">
        <v>30</v>
      </c>
      <c r="C5" s="119"/>
      <c r="D5" s="119"/>
      <c r="E5" s="119" t="s">
        <v>39</v>
      </c>
      <c r="F5" s="119"/>
      <c r="G5" s="119"/>
      <c r="H5" s="119" t="s">
        <v>31</v>
      </c>
      <c r="I5" s="119"/>
      <c r="J5" s="119"/>
      <c r="K5" s="119" t="s">
        <v>32</v>
      </c>
      <c r="L5" s="119"/>
      <c r="M5" s="119"/>
      <c r="N5" s="119" t="s">
        <v>33</v>
      </c>
      <c r="O5" s="119"/>
      <c r="P5" s="119"/>
      <c r="Q5" s="120" t="s">
        <v>34</v>
      </c>
      <c r="R5" s="121"/>
      <c r="S5" s="122"/>
      <c r="T5" s="123" t="s">
        <v>35</v>
      </c>
      <c r="U5" s="124"/>
      <c r="V5" s="125"/>
    </row>
    <row r="6" spans="1:22" s="71" customFormat="1" ht="56.25" customHeight="1">
      <c r="A6" s="118"/>
      <c r="B6" s="95" t="s">
        <v>19</v>
      </c>
      <c r="C6" s="70" t="s">
        <v>36</v>
      </c>
      <c r="D6" s="70" t="s">
        <v>37</v>
      </c>
      <c r="E6" s="95" t="s">
        <v>19</v>
      </c>
      <c r="F6" s="70" t="s">
        <v>36</v>
      </c>
      <c r="G6" s="70" t="s">
        <v>37</v>
      </c>
      <c r="H6" s="70" t="s">
        <v>19</v>
      </c>
      <c r="I6" s="70" t="s">
        <v>36</v>
      </c>
      <c r="J6" s="70" t="s">
        <v>37</v>
      </c>
      <c r="K6" s="70" t="s">
        <v>19</v>
      </c>
      <c r="L6" s="70" t="s">
        <v>36</v>
      </c>
      <c r="M6" s="70" t="s">
        <v>37</v>
      </c>
      <c r="N6" s="95" t="s">
        <v>19</v>
      </c>
      <c r="O6" s="70" t="s">
        <v>36</v>
      </c>
      <c r="P6" s="70" t="s">
        <v>37</v>
      </c>
      <c r="Q6" s="95" t="s">
        <v>19</v>
      </c>
      <c r="R6" s="70" t="s">
        <v>36</v>
      </c>
      <c r="S6" s="70" t="s">
        <v>37</v>
      </c>
      <c r="T6" s="95" t="s">
        <v>19</v>
      </c>
      <c r="U6" s="70" t="s">
        <v>36</v>
      </c>
      <c r="V6" s="70" t="s">
        <v>37</v>
      </c>
    </row>
    <row r="7" spans="1:22" s="73" customFormat="1" ht="13.5" customHeight="1">
      <c r="A7" s="72" t="s">
        <v>38</v>
      </c>
      <c r="B7" s="72">
        <v>1</v>
      </c>
      <c r="C7" s="72">
        <v>2</v>
      </c>
      <c r="D7" s="72">
        <v>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72">
        <v>7</v>
      </c>
      <c r="L7" s="72">
        <v>8</v>
      </c>
      <c r="M7" s="72">
        <v>9</v>
      </c>
      <c r="N7" s="72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  <c r="U7" s="72">
        <v>17</v>
      </c>
      <c r="V7" s="72">
        <v>18</v>
      </c>
    </row>
    <row r="8" spans="1:22" s="91" customFormat="1" ht="27.75" customHeight="1">
      <c r="A8" s="88" t="s">
        <v>42</v>
      </c>
      <c r="B8" s="92">
        <f>SUM(B9:B37)</f>
        <v>43831</v>
      </c>
      <c r="C8" s="89">
        <f>100-D8</f>
        <v>64.94718350026237</v>
      </c>
      <c r="D8" s="89">
        <v>35.05281649973763</v>
      </c>
      <c r="E8" s="93">
        <f>SUM(E9:E37)</f>
        <v>28507</v>
      </c>
      <c r="F8" s="89">
        <f>100-G8</f>
        <v>65.8925877854562</v>
      </c>
      <c r="G8" s="89">
        <v>34.1074122145438</v>
      </c>
      <c r="H8" s="93">
        <f>SUM(H9:H37)</f>
        <v>7724</v>
      </c>
      <c r="I8" s="89">
        <f>100-J8</f>
        <v>52.95183842568617</v>
      </c>
      <c r="J8" s="89">
        <v>47.04816157431383</v>
      </c>
      <c r="K8" s="93">
        <f>SUM(K9:K37)</f>
        <v>11908</v>
      </c>
      <c r="L8" s="89">
        <f aca="true" t="shared" si="0" ref="L8:L37">100-M8</f>
        <v>54.60194827007054</v>
      </c>
      <c r="M8" s="89">
        <v>45.39805172992946</v>
      </c>
      <c r="N8" s="93">
        <f>SUM(N9:N37)</f>
        <v>42659</v>
      </c>
      <c r="O8" s="89">
        <f aca="true" t="shared" si="1" ref="O8:O37">100-P8</f>
        <v>64.77648327433835</v>
      </c>
      <c r="P8" s="89">
        <v>35.223516725661646</v>
      </c>
      <c r="Q8" s="94">
        <f>SUM(Q9:Q37)</f>
        <v>20142</v>
      </c>
      <c r="R8" s="90">
        <f aca="true" t="shared" si="2" ref="R8:R37">100-S8</f>
        <v>69.56111607586138</v>
      </c>
      <c r="S8" s="90">
        <v>30.43888392413862</v>
      </c>
      <c r="T8" s="94">
        <f>SUM(T9:T37)</f>
        <v>15810</v>
      </c>
      <c r="U8" s="90">
        <f aca="true" t="shared" si="3" ref="U8:U37">100-V8</f>
        <v>70.0695762175838</v>
      </c>
      <c r="V8" s="90">
        <v>29.93042378241619</v>
      </c>
    </row>
    <row r="9" spans="1:22" s="77" customFormat="1" ht="18.75" customHeight="1">
      <c r="A9" s="82" t="s">
        <v>71</v>
      </c>
      <c r="B9" s="74">
        <v>9049</v>
      </c>
      <c r="C9" s="75">
        <f aca="true" t="shared" si="4" ref="C9:C37">100-D9</f>
        <v>95.2370427671566</v>
      </c>
      <c r="D9" s="75">
        <v>4.762957232843409</v>
      </c>
      <c r="E9" s="76">
        <v>7511</v>
      </c>
      <c r="F9" s="75">
        <f aca="true" t="shared" si="5" ref="F9:F37">100-G9</f>
        <v>92.49101318066835</v>
      </c>
      <c r="G9" s="75">
        <v>7.508986819331647</v>
      </c>
      <c r="H9" s="76">
        <v>1736</v>
      </c>
      <c r="I9" s="75">
        <f aca="true" t="shared" si="6" ref="I9:I37">100-J9</f>
        <v>95.39170506912443</v>
      </c>
      <c r="J9" s="75">
        <v>4.6082949308755765</v>
      </c>
      <c r="K9" s="76">
        <v>2456</v>
      </c>
      <c r="L9" s="75">
        <f t="shared" si="0"/>
        <v>96.05048859934854</v>
      </c>
      <c r="M9" s="75">
        <v>3.949511400651466</v>
      </c>
      <c r="N9" s="76">
        <v>8649</v>
      </c>
      <c r="O9" s="75">
        <f t="shared" si="1"/>
        <v>95.2826916406521</v>
      </c>
      <c r="P9" s="75">
        <v>4.717308359347902</v>
      </c>
      <c r="Q9" s="86">
        <v>4901</v>
      </c>
      <c r="R9" s="87">
        <f t="shared" si="2"/>
        <v>95.69475617220975</v>
      </c>
      <c r="S9" s="87">
        <v>4.305243827790247</v>
      </c>
      <c r="T9" s="86">
        <v>4141</v>
      </c>
      <c r="U9" s="87">
        <f t="shared" si="3"/>
        <v>95.77396764066651</v>
      </c>
      <c r="V9" s="87">
        <v>4.2260323593334945</v>
      </c>
    </row>
    <row r="10" spans="1:22" s="78" customFormat="1" ht="18.75" customHeight="1">
      <c r="A10" s="82" t="s">
        <v>43</v>
      </c>
      <c r="B10" s="74">
        <v>2968</v>
      </c>
      <c r="C10" s="75">
        <f t="shared" si="4"/>
        <v>63.71293800539083</v>
      </c>
      <c r="D10" s="75">
        <v>36.28706199460917</v>
      </c>
      <c r="E10" s="76">
        <v>1614</v>
      </c>
      <c r="F10" s="75">
        <f t="shared" si="5"/>
        <v>66.23296158612143</v>
      </c>
      <c r="G10" s="75">
        <v>33.76703841387856</v>
      </c>
      <c r="H10" s="76">
        <v>382</v>
      </c>
      <c r="I10" s="75">
        <f t="shared" si="6"/>
        <v>49.21465968586387</v>
      </c>
      <c r="J10" s="75">
        <v>50.78534031413613</v>
      </c>
      <c r="K10" s="76">
        <v>677</v>
      </c>
      <c r="L10" s="75">
        <f t="shared" si="0"/>
        <v>57.60709010339734</v>
      </c>
      <c r="M10" s="75">
        <v>42.39290989660266</v>
      </c>
      <c r="N10" s="76">
        <v>2933</v>
      </c>
      <c r="O10" s="75">
        <f t="shared" si="1"/>
        <v>63.791339924991476</v>
      </c>
      <c r="P10" s="75">
        <v>36.208660075008524</v>
      </c>
      <c r="Q10" s="86">
        <v>1667</v>
      </c>
      <c r="R10" s="87">
        <f t="shared" si="2"/>
        <v>63.947210557888425</v>
      </c>
      <c r="S10" s="87">
        <v>36.052789442111575</v>
      </c>
      <c r="T10" s="86">
        <v>1351</v>
      </c>
      <c r="U10" s="87">
        <f t="shared" si="3"/>
        <v>64.10066617320504</v>
      </c>
      <c r="V10" s="87">
        <v>35.899333826794965</v>
      </c>
    </row>
    <row r="11" spans="1:22" s="77" customFormat="1" ht="18.75" customHeight="1">
      <c r="A11" s="82" t="s">
        <v>44</v>
      </c>
      <c r="B11" s="74">
        <v>1004</v>
      </c>
      <c r="C11" s="75">
        <f t="shared" si="4"/>
        <v>51.494023904382466</v>
      </c>
      <c r="D11" s="75">
        <v>48.505976095617534</v>
      </c>
      <c r="E11" s="76">
        <v>431</v>
      </c>
      <c r="F11" s="75">
        <f t="shared" si="5"/>
        <v>51.50812064965197</v>
      </c>
      <c r="G11" s="75">
        <v>48.49187935034803</v>
      </c>
      <c r="H11" s="76">
        <v>167</v>
      </c>
      <c r="I11" s="75">
        <f t="shared" si="6"/>
        <v>23.353293413173645</v>
      </c>
      <c r="J11" s="75">
        <v>76.64670658682635</v>
      </c>
      <c r="K11" s="76">
        <v>215</v>
      </c>
      <c r="L11" s="75">
        <f t="shared" si="0"/>
        <v>17.674418604651166</v>
      </c>
      <c r="M11" s="75">
        <v>82.32558139534883</v>
      </c>
      <c r="N11" s="76">
        <v>992</v>
      </c>
      <c r="O11" s="75">
        <f t="shared" si="1"/>
        <v>51.512096774193544</v>
      </c>
      <c r="P11" s="75">
        <v>48.487903225806456</v>
      </c>
      <c r="Q11" s="86">
        <v>534</v>
      </c>
      <c r="R11" s="87">
        <f t="shared" si="2"/>
        <v>59.550561797752806</v>
      </c>
      <c r="S11" s="87">
        <v>40.449438202247194</v>
      </c>
      <c r="T11" s="86">
        <v>372</v>
      </c>
      <c r="U11" s="87">
        <f t="shared" si="3"/>
        <v>58.87096774193549</v>
      </c>
      <c r="V11" s="87">
        <v>41.12903225806451</v>
      </c>
    </row>
    <row r="12" spans="1:22" s="77" customFormat="1" ht="18.75" customHeight="1">
      <c r="A12" s="82" t="s">
        <v>45</v>
      </c>
      <c r="B12" s="74">
        <v>614</v>
      </c>
      <c r="C12" s="75">
        <f t="shared" si="4"/>
        <v>27.3615635179153</v>
      </c>
      <c r="D12" s="75">
        <v>72.6384364820847</v>
      </c>
      <c r="E12" s="76">
        <v>486</v>
      </c>
      <c r="F12" s="75">
        <f t="shared" si="5"/>
        <v>22.016460905349803</v>
      </c>
      <c r="G12" s="75">
        <v>77.9835390946502</v>
      </c>
      <c r="H12" s="76">
        <v>110</v>
      </c>
      <c r="I12" s="75">
        <f t="shared" si="6"/>
        <v>22.727272727272734</v>
      </c>
      <c r="J12" s="75">
        <v>77.27272727272727</v>
      </c>
      <c r="K12" s="76">
        <v>237</v>
      </c>
      <c r="L12" s="75">
        <f t="shared" si="0"/>
        <v>12.658227848101276</v>
      </c>
      <c r="M12" s="75">
        <v>87.34177215189872</v>
      </c>
      <c r="N12" s="76">
        <v>594</v>
      </c>
      <c r="O12" s="75">
        <f t="shared" si="1"/>
        <v>27.609427609427613</v>
      </c>
      <c r="P12" s="75">
        <v>72.39057239057239</v>
      </c>
      <c r="Q12" s="86">
        <v>204</v>
      </c>
      <c r="R12" s="87">
        <f t="shared" si="2"/>
        <v>41.1764705882353</v>
      </c>
      <c r="S12" s="87">
        <v>58.8235294117647</v>
      </c>
      <c r="T12" s="86">
        <v>184</v>
      </c>
      <c r="U12" s="87">
        <f t="shared" si="3"/>
        <v>40.76086956521739</v>
      </c>
      <c r="V12" s="87">
        <v>59.23913043478261</v>
      </c>
    </row>
    <row r="13" spans="1:22" s="77" customFormat="1" ht="18.75" customHeight="1">
      <c r="A13" s="82" t="s">
        <v>46</v>
      </c>
      <c r="B13" s="74">
        <v>1225</v>
      </c>
      <c r="C13" s="75">
        <f t="shared" si="4"/>
        <v>41.30612244897959</v>
      </c>
      <c r="D13" s="75">
        <v>58.69387755102041</v>
      </c>
      <c r="E13" s="76">
        <v>1350</v>
      </c>
      <c r="F13" s="75">
        <f t="shared" si="5"/>
        <v>46.81481481481482</v>
      </c>
      <c r="G13" s="75">
        <v>53.18518518518518</v>
      </c>
      <c r="H13" s="76">
        <v>305</v>
      </c>
      <c r="I13" s="75">
        <f t="shared" si="6"/>
        <v>13.442622950819668</v>
      </c>
      <c r="J13" s="75">
        <v>86.55737704918033</v>
      </c>
      <c r="K13" s="76">
        <v>372</v>
      </c>
      <c r="L13" s="75">
        <f t="shared" si="0"/>
        <v>26.881720430107535</v>
      </c>
      <c r="M13" s="75">
        <v>73.11827956989247</v>
      </c>
      <c r="N13" s="76">
        <v>1217</v>
      </c>
      <c r="O13" s="75">
        <f t="shared" si="1"/>
        <v>41.00246507806081</v>
      </c>
      <c r="P13" s="75">
        <v>58.99753492193919</v>
      </c>
      <c r="Q13" s="86">
        <v>372</v>
      </c>
      <c r="R13" s="87">
        <f t="shared" si="2"/>
        <v>49.73118279569893</v>
      </c>
      <c r="S13" s="87">
        <v>50.26881720430107</v>
      </c>
      <c r="T13" s="86">
        <v>293</v>
      </c>
      <c r="U13" s="87">
        <f t="shared" si="3"/>
        <v>46.075085324232084</v>
      </c>
      <c r="V13" s="87">
        <v>53.924914675767916</v>
      </c>
    </row>
    <row r="14" spans="1:22" s="77" customFormat="1" ht="18.75" customHeight="1">
      <c r="A14" s="82" t="s">
        <v>47</v>
      </c>
      <c r="B14" s="74">
        <v>979</v>
      </c>
      <c r="C14" s="75">
        <f t="shared" si="4"/>
        <v>33.91215526046986</v>
      </c>
      <c r="D14" s="75">
        <v>66.08784473953014</v>
      </c>
      <c r="E14" s="76">
        <v>515</v>
      </c>
      <c r="F14" s="75">
        <f t="shared" si="5"/>
        <v>31.844660194174764</v>
      </c>
      <c r="G14" s="75">
        <v>68.15533980582524</v>
      </c>
      <c r="H14" s="76">
        <v>202</v>
      </c>
      <c r="I14" s="75">
        <f t="shared" si="6"/>
        <v>16.83168316831683</v>
      </c>
      <c r="J14" s="75">
        <v>83.16831683168317</v>
      </c>
      <c r="K14" s="76">
        <v>325</v>
      </c>
      <c r="L14" s="75">
        <f t="shared" si="0"/>
        <v>27.07692307692308</v>
      </c>
      <c r="M14" s="75">
        <v>72.92307692307692</v>
      </c>
      <c r="N14" s="76">
        <v>947</v>
      </c>
      <c r="O14" s="75">
        <f t="shared" si="1"/>
        <v>33.7909186906019</v>
      </c>
      <c r="P14" s="75">
        <v>66.2090813093981</v>
      </c>
      <c r="Q14" s="86">
        <v>435</v>
      </c>
      <c r="R14" s="87">
        <f t="shared" si="2"/>
        <v>36.0919540229885</v>
      </c>
      <c r="S14" s="87">
        <v>63.9080459770115</v>
      </c>
      <c r="T14" s="86">
        <v>291</v>
      </c>
      <c r="U14" s="87">
        <f t="shared" si="3"/>
        <v>33.67697594501719</v>
      </c>
      <c r="V14" s="87">
        <v>66.32302405498281</v>
      </c>
    </row>
    <row r="15" spans="1:22" s="77" customFormat="1" ht="18.75" customHeight="1">
      <c r="A15" s="82" t="s">
        <v>48</v>
      </c>
      <c r="B15" s="74">
        <v>506</v>
      </c>
      <c r="C15" s="75">
        <f t="shared" si="4"/>
        <v>44.07114624505928</v>
      </c>
      <c r="D15" s="75">
        <v>55.92885375494072</v>
      </c>
      <c r="E15" s="76">
        <v>381</v>
      </c>
      <c r="F15" s="75">
        <f t="shared" si="5"/>
        <v>40.68241469816273</v>
      </c>
      <c r="G15" s="75">
        <v>59.31758530183727</v>
      </c>
      <c r="H15" s="76">
        <v>91</v>
      </c>
      <c r="I15" s="75">
        <f t="shared" si="6"/>
        <v>26.37362637362638</v>
      </c>
      <c r="J15" s="75">
        <v>73.62637362637362</v>
      </c>
      <c r="K15" s="76">
        <v>205</v>
      </c>
      <c r="L15" s="75">
        <f t="shared" si="0"/>
        <v>30.24390243902438</v>
      </c>
      <c r="M15" s="75">
        <v>69.75609756097562</v>
      </c>
      <c r="N15" s="76">
        <v>503</v>
      </c>
      <c r="O15" s="75">
        <f t="shared" si="1"/>
        <v>44.33399602385686</v>
      </c>
      <c r="P15" s="75">
        <v>55.66600397614314</v>
      </c>
      <c r="Q15" s="86">
        <v>161</v>
      </c>
      <c r="R15" s="87">
        <f t="shared" si="2"/>
        <v>47.204968944099384</v>
      </c>
      <c r="S15" s="87">
        <v>52.795031055900616</v>
      </c>
      <c r="T15" s="86">
        <v>126</v>
      </c>
      <c r="U15" s="87">
        <f t="shared" si="3"/>
        <v>48.41269841269841</v>
      </c>
      <c r="V15" s="87">
        <v>51.58730158730159</v>
      </c>
    </row>
    <row r="16" spans="1:22" s="77" customFormat="1" ht="18.75" customHeight="1">
      <c r="A16" s="82" t="s">
        <v>49</v>
      </c>
      <c r="B16" s="74">
        <v>1145</v>
      </c>
      <c r="C16" s="75">
        <f t="shared" si="4"/>
        <v>25.676855895196496</v>
      </c>
      <c r="D16" s="75">
        <v>74.3231441048035</v>
      </c>
      <c r="E16" s="76">
        <v>784</v>
      </c>
      <c r="F16" s="75">
        <f t="shared" si="5"/>
        <v>24.744897959183675</v>
      </c>
      <c r="G16" s="75">
        <v>75.25510204081633</v>
      </c>
      <c r="H16" s="76">
        <v>247</v>
      </c>
      <c r="I16" s="75">
        <f t="shared" si="6"/>
        <v>10.121457489878551</v>
      </c>
      <c r="J16" s="75">
        <v>89.87854251012145</v>
      </c>
      <c r="K16" s="76">
        <v>334</v>
      </c>
      <c r="L16" s="75">
        <f t="shared" si="0"/>
        <v>17.96407185628742</v>
      </c>
      <c r="M16" s="75">
        <v>82.03592814371258</v>
      </c>
      <c r="N16" s="76">
        <v>1093</v>
      </c>
      <c r="O16" s="75">
        <f t="shared" si="1"/>
        <v>25.800548947849947</v>
      </c>
      <c r="P16" s="75">
        <v>74.19945105215005</v>
      </c>
      <c r="Q16" s="86">
        <v>407</v>
      </c>
      <c r="R16" s="87">
        <f t="shared" si="2"/>
        <v>34.643734643734646</v>
      </c>
      <c r="S16" s="87">
        <v>65.35626535626535</v>
      </c>
      <c r="T16" s="86">
        <v>321</v>
      </c>
      <c r="U16" s="87">
        <f t="shared" si="3"/>
        <v>33.02180685358256</v>
      </c>
      <c r="V16" s="87">
        <v>66.97819314641744</v>
      </c>
    </row>
    <row r="17" spans="1:22" s="77" customFormat="1" ht="18.75" customHeight="1">
      <c r="A17" s="82" t="s">
        <v>50</v>
      </c>
      <c r="B17" s="74">
        <v>1997</v>
      </c>
      <c r="C17" s="75">
        <f t="shared" si="4"/>
        <v>63.04456685027541</v>
      </c>
      <c r="D17" s="75">
        <v>36.95543314972459</v>
      </c>
      <c r="E17" s="76">
        <v>1033</v>
      </c>
      <c r="F17" s="75">
        <f t="shared" si="5"/>
        <v>56.43756050338819</v>
      </c>
      <c r="G17" s="75">
        <v>43.56243949661181</v>
      </c>
      <c r="H17" s="76">
        <v>511</v>
      </c>
      <c r="I17" s="75">
        <f t="shared" si="6"/>
        <v>57.72994129158513</v>
      </c>
      <c r="J17" s="75">
        <v>42.27005870841487</v>
      </c>
      <c r="K17" s="76">
        <v>541</v>
      </c>
      <c r="L17" s="75">
        <f t="shared" si="0"/>
        <v>50.64695009242144</v>
      </c>
      <c r="M17" s="75">
        <v>49.35304990757856</v>
      </c>
      <c r="N17" s="76">
        <v>1971</v>
      </c>
      <c r="O17" s="75">
        <f t="shared" si="1"/>
        <v>62.8107559614409</v>
      </c>
      <c r="P17" s="75">
        <v>37.1892440385591</v>
      </c>
      <c r="Q17" s="86">
        <v>1039</v>
      </c>
      <c r="R17" s="87">
        <f t="shared" si="2"/>
        <v>66.98748796920115</v>
      </c>
      <c r="S17" s="87">
        <v>33.012512030798845</v>
      </c>
      <c r="T17" s="86">
        <v>776</v>
      </c>
      <c r="U17" s="87">
        <f t="shared" si="3"/>
        <v>70.61855670103093</v>
      </c>
      <c r="V17" s="87">
        <v>29.381443298969074</v>
      </c>
    </row>
    <row r="18" spans="1:22" s="77" customFormat="1" ht="18.75" customHeight="1">
      <c r="A18" s="82" t="s">
        <v>51</v>
      </c>
      <c r="B18" s="74">
        <v>1048</v>
      </c>
      <c r="C18" s="75">
        <f t="shared" si="4"/>
        <v>25.572519083969468</v>
      </c>
      <c r="D18" s="75">
        <v>74.42748091603053</v>
      </c>
      <c r="E18" s="76">
        <v>594</v>
      </c>
      <c r="F18" s="75">
        <f t="shared" si="5"/>
        <v>24.074074074074076</v>
      </c>
      <c r="G18" s="75">
        <v>75.92592592592592</v>
      </c>
      <c r="H18" s="76">
        <v>250</v>
      </c>
      <c r="I18" s="75">
        <f t="shared" si="6"/>
        <v>9.200000000000003</v>
      </c>
      <c r="J18" s="75">
        <v>90.8</v>
      </c>
      <c r="K18" s="76">
        <v>300</v>
      </c>
      <c r="L18" s="75">
        <f t="shared" si="0"/>
        <v>20.33333333333333</v>
      </c>
      <c r="M18" s="75">
        <v>79.66666666666667</v>
      </c>
      <c r="N18" s="76">
        <v>1041</v>
      </c>
      <c r="O18" s="75">
        <f t="shared" si="1"/>
        <v>25.744476464937563</v>
      </c>
      <c r="P18" s="75">
        <v>74.25552353506244</v>
      </c>
      <c r="Q18" s="86">
        <v>384</v>
      </c>
      <c r="R18" s="87">
        <f t="shared" si="2"/>
        <v>29.42708333333333</v>
      </c>
      <c r="S18" s="87">
        <v>70.57291666666667</v>
      </c>
      <c r="T18" s="86">
        <v>329</v>
      </c>
      <c r="U18" s="87">
        <f t="shared" si="3"/>
        <v>30.091185410334347</v>
      </c>
      <c r="V18" s="87">
        <v>69.90881458966565</v>
      </c>
    </row>
    <row r="19" spans="1:22" s="77" customFormat="1" ht="18.75" customHeight="1">
      <c r="A19" s="83" t="s">
        <v>52</v>
      </c>
      <c r="B19" s="74">
        <v>720</v>
      </c>
      <c r="C19" s="75">
        <f t="shared" si="4"/>
        <v>76.25</v>
      </c>
      <c r="D19" s="75">
        <v>23.75</v>
      </c>
      <c r="E19" s="76">
        <v>492</v>
      </c>
      <c r="F19" s="75">
        <f t="shared" si="5"/>
        <v>76.21951219512195</v>
      </c>
      <c r="G19" s="75">
        <v>23.78048780487805</v>
      </c>
      <c r="H19" s="76">
        <v>131</v>
      </c>
      <c r="I19" s="75">
        <f t="shared" si="6"/>
        <v>67.93893129770993</v>
      </c>
      <c r="J19" s="75">
        <v>32.06106870229007</v>
      </c>
      <c r="K19" s="76">
        <v>143</v>
      </c>
      <c r="L19" s="75">
        <f t="shared" si="0"/>
        <v>67.83216783216784</v>
      </c>
      <c r="M19" s="75">
        <v>32.16783216783217</v>
      </c>
      <c r="N19" s="76">
        <v>697</v>
      </c>
      <c r="O19" s="75">
        <f t="shared" si="1"/>
        <v>76.04017216642754</v>
      </c>
      <c r="P19" s="75">
        <v>23.959827833572454</v>
      </c>
      <c r="Q19" s="86">
        <v>335</v>
      </c>
      <c r="R19" s="87">
        <f t="shared" si="2"/>
        <v>78.2089552238806</v>
      </c>
      <c r="S19" s="87">
        <v>21.791044776119403</v>
      </c>
      <c r="T19" s="86">
        <v>286</v>
      </c>
      <c r="U19" s="87">
        <f t="shared" si="3"/>
        <v>78.32167832167832</v>
      </c>
      <c r="V19" s="87">
        <v>21.67832167832168</v>
      </c>
    </row>
    <row r="20" spans="1:22" s="77" customFormat="1" ht="18.75" customHeight="1">
      <c r="A20" s="82" t="s">
        <v>53</v>
      </c>
      <c r="B20" s="74">
        <v>522</v>
      </c>
      <c r="C20" s="75">
        <f t="shared" si="4"/>
        <v>29.693486590038304</v>
      </c>
      <c r="D20" s="75">
        <v>70.3065134099617</v>
      </c>
      <c r="E20" s="76">
        <v>253</v>
      </c>
      <c r="F20" s="75">
        <f t="shared" si="5"/>
        <v>31.225296442687736</v>
      </c>
      <c r="G20" s="75">
        <v>68.77470355731226</v>
      </c>
      <c r="H20" s="76">
        <v>89</v>
      </c>
      <c r="I20" s="75">
        <f t="shared" si="6"/>
        <v>14.606741573033716</v>
      </c>
      <c r="J20" s="75">
        <v>85.39325842696628</v>
      </c>
      <c r="K20" s="76">
        <v>109</v>
      </c>
      <c r="L20" s="75">
        <f t="shared" si="0"/>
        <v>23.853211009174316</v>
      </c>
      <c r="M20" s="75">
        <v>76.14678899082568</v>
      </c>
      <c r="N20" s="76">
        <v>516</v>
      </c>
      <c r="O20" s="75">
        <f t="shared" si="1"/>
        <v>29.651162790697683</v>
      </c>
      <c r="P20" s="75">
        <v>70.34883720930232</v>
      </c>
      <c r="Q20" s="86">
        <v>215</v>
      </c>
      <c r="R20" s="87">
        <f t="shared" si="2"/>
        <v>27.441860465116278</v>
      </c>
      <c r="S20" s="87">
        <v>72.55813953488372</v>
      </c>
      <c r="T20" s="86">
        <v>159</v>
      </c>
      <c r="U20" s="87">
        <f t="shared" si="3"/>
        <v>27.672955974842765</v>
      </c>
      <c r="V20" s="87">
        <v>72.32704402515724</v>
      </c>
    </row>
    <row r="21" spans="1:22" s="77" customFormat="1" ht="18.75" customHeight="1">
      <c r="A21" s="82" t="s">
        <v>54</v>
      </c>
      <c r="B21" s="74">
        <v>1250</v>
      </c>
      <c r="C21" s="75">
        <f t="shared" si="4"/>
        <v>57.2</v>
      </c>
      <c r="D21" s="75">
        <v>42.8</v>
      </c>
      <c r="E21" s="76">
        <v>816</v>
      </c>
      <c r="F21" s="75">
        <f t="shared" si="5"/>
        <v>61.6421568627451</v>
      </c>
      <c r="G21" s="75">
        <v>38.3578431372549</v>
      </c>
      <c r="H21" s="76">
        <v>148</v>
      </c>
      <c r="I21" s="75">
        <f t="shared" si="6"/>
        <v>52.7027027027027</v>
      </c>
      <c r="J21" s="75">
        <v>47.2972972972973</v>
      </c>
      <c r="K21" s="76">
        <v>282</v>
      </c>
      <c r="L21" s="75">
        <f t="shared" si="0"/>
        <v>35.815602836879435</v>
      </c>
      <c r="M21" s="75">
        <v>64.18439716312056</v>
      </c>
      <c r="N21" s="76">
        <v>1234</v>
      </c>
      <c r="O21" s="75">
        <f t="shared" si="1"/>
        <v>56.88816855753647</v>
      </c>
      <c r="P21" s="75">
        <v>43.11183144246353</v>
      </c>
      <c r="Q21" s="86">
        <v>560</v>
      </c>
      <c r="R21" s="87">
        <f t="shared" si="2"/>
        <v>52.5</v>
      </c>
      <c r="S21" s="87">
        <v>47.5</v>
      </c>
      <c r="T21" s="86">
        <v>450</v>
      </c>
      <c r="U21" s="87">
        <f t="shared" si="3"/>
        <v>52.666666666666664</v>
      </c>
      <c r="V21" s="87">
        <v>47.333333333333336</v>
      </c>
    </row>
    <row r="22" spans="1:22" s="77" customFormat="1" ht="18.75" customHeight="1">
      <c r="A22" s="82" t="s">
        <v>55</v>
      </c>
      <c r="B22" s="74">
        <v>806</v>
      </c>
      <c r="C22" s="75">
        <f t="shared" si="4"/>
        <v>41.811414392059554</v>
      </c>
      <c r="D22" s="75">
        <v>58.188585607940446</v>
      </c>
      <c r="E22" s="76">
        <v>524</v>
      </c>
      <c r="F22" s="75">
        <f t="shared" si="5"/>
        <v>41.603053435114504</v>
      </c>
      <c r="G22" s="75">
        <v>58.396946564885496</v>
      </c>
      <c r="H22" s="76">
        <v>152</v>
      </c>
      <c r="I22" s="75">
        <f t="shared" si="6"/>
        <v>29.60526315789474</v>
      </c>
      <c r="J22" s="75">
        <v>70.39473684210526</v>
      </c>
      <c r="K22" s="76">
        <v>209</v>
      </c>
      <c r="L22" s="75">
        <f t="shared" si="0"/>
        <v>17.224880382775112</v>
      </c>
      <c r="M22" s="75">
        <v>82.77511961722489</v>
      </c>
      <c r="N22" s="76">
        <v>783</v>
      </c>
      <c r="O22" s="75">
        <f t="shared" si="1"/>
        <v>41.89016602809706</v>
      </c>
      <c r="P22" s="75">
        <v>58.10983397190294</v>
      </c>
      <c r="Q22" s="86">
        <v>301</v>
      </c>
      <c r="R22" s="87">
        <f t="shared" si="2"/>
        <v>44.85049833887043</v>
      </c>
      <c r="S22" s="87">
        <v>55.14950166112957</v>
      </c>
      <c r="T22" s="86">
        <v>260</v>
      </c>
      <c r="U22" s="87">
        <f t="shared" si="3"/>
        <v>45</v>
      </c>
      <c r="V22" s="87">
        <v>55</v>
      </c>
    </row>
    <row r="23" spans="1:22" s="77" customFormat="1" ht="18.75" customHeight="1">
      <c r="A23" s="82" t="s">
        <v>56</v>
      </c>
      <c r="B23" s="74">
        <v>2923</v>
      </c>
      <c r="C23" s="75">
        <f t="shared" si="4"/>
        <v>79.9863154293534</v>
      </c>
      <c r="D23" s="75">
        <v>20.013684570646596</v>
      </c>
      <c r="E23" s="76">
        <v>1387</v>
      </c>
      <c r="F23" s="75">
        <f t="shared" si="5"/>
        <v>80.17303532804614</v>
      </c>
      <c r="G23" s="75">
        <v>19.82696467195386</v>
      </c>
      <c r="H23" s="76">
        <v>484</v>
      </c>
      <c r="I23" s="75">
        <f t="shared" si="6"/>
        <v>65.49586776859505</v>
      </c>
      <c r="J23" s="75">
        <v>34.50413223140496</v>
      </c>
      <c r="K23" s="76">
        <v>663</v>
      </c>
      <c r="L23" s="75">
        <f t="shared" si="0"/>
        <v>81.44796380090497</v>
      </c>
      <c r="M23" s="75">
        <v>18.552036199095024</v>
      </c>
      <c r="N23" s="76">
        <v>2781</v>
      </c>
      <c r="O23" s="75">
        <f t="shared" si="1"/>
        <v>80.0071916576771</v>
      </c>
      <c r="P23" s="75">
        <v>19.992808342322906</v>
      </c>
      <c r="Q23" s="86">
        <v>1469</v>
      </c>
      <c r="R23" s="87">
        <f t="shared" si="2"/>
        <v>83.52620830496937</v>
      </c>
      <c r="S23" s="87">
        <v>16.473791695030634</v>
      </c>
      <c r="T23" s="86">
        <v>1189</v>
      </c>
      <c r="U23" s="87">
        <f t="shared" si="3"/>
        <v>83.43145500420522</v>
      </c>
      <c r="V23" s="87">
        <v>16.568544995794785</v>
      </c>
    </row>
    <row r="24" spans="1:22" s="77" customFormat="1" ht="18.75" customHeight="1">
      <c r="A24" s="82" t="s">
        <v>57</v>
      </c>
      <c r="B24" s="74">
        <v>1338</v>
      </c>
      <c r="C24" s="75">
        <f t="shared" si="4"/>
        <v>40.73243647234679</v>
      </c>
      <c r="D24" s="75">
        <v>59.26756352765321</v>
      </c>
      <c r="E24" s="76">
        <v>685</v>
      </c>
      <c r="F24" s="75">
        <f t="shared" si="5"/>
        <v>28.17518248175182</v>
      </c>
      <c r="G24" s="75">
        <v>71.82481751824818</v>
      </c>
      <c r="H24" s="76">
        <v>242</v>
      </c>
      <c r="I24" s="75">
        <f t="shared" si="6"/>
        <v>18.181818181818173</v>
      </c>
      <c r="J24" s="75">
        <v>81.81818181818183</v>
      </c>
      <c r="K24" s="76">
        <v>413</v>
      </c>
      <c r="L24" s="75">
        <f t="shared" si="0"/>
        <v>19.370460048426153</v>
      </c>
      <c r="M24" s="75">
        <v>80.62953995157385</v>
      </c>
      <c r="N24" s="76">
        <v>1297</v>
      </c>
      <c r="O24" s="75">
        <f t="shared" si="1"/>
        <v>40.70932922127988</v>
      </c>
      <c r="P24" s="75">
        <v>59.29067077872012</v>
      </c>
      <c r="Q24" s="86">
        <v>566</v>
      </c>
      <c r="R24" s="87">
        <f t="shared" si="2"/>
        <v>53.003533568904594</v>
      </c>
      <c r="S24" s="87">
        <v>46.996466431095406</v>
      </c>
      <c r="T24" s="86">
        <v>496</v>
      </c>
      <c r="U24" s="87">
        <f t="shared" si="3"/>
        <v>53.42741935483871</v>
      </c>
      <c r="V24" s="87">
        <v>46.57258064516129</v>
      </c>
    </row>
    <row r="25" spans="1:22" s="77" customFormat="1" ht="18.75" customHeight="1">
      <c r="A25" s="82" t="s">
        <v>58</v>
      </c>
      <c r="B25" s="74">
        <v>461</v>
      </c>
      <c r="C25" s="75">
        <f t="shared" si="4"/>
        <v>60.08676789587853</v>
      </c>
      <c r="D25" s="75">
        <v>39.91323210412147</v>
      </c>
      <c r="E25" s="76">
        <v>233</v>
      </c>
      <c r="F25" s="75">
        <f t="shared" si="5"/>
        <v>66.52360515021459</v>
      </c>
      <c r="G25" s="75">
        <v>33.47639484978541</v>
      </c>
      <c r="H25" s="76">
        <v>89</v>
      </c>
      <c r="I25" s="75">
        <f t="shared" si="6"/>
        <v>77.52808988764045</v>
      </c>
      <c r="J25" s="75">
        <v>22.47191011235955</v>
      </c>
      <c r="K25" s="76">
        <v>76</v>
      </c>
      <c r="L25" s="75">
        <f t="shared" si="0"/>
        <v>56.578947368421055</v>
      </c>
      <c r="M25" s="75">
        <v>43.421052631578945</v>
      </c>
      <c r="N25" s="76">
        <v>446</v>
      </c>
      <c r="O25" s="75">
        <f t="shared" si="1"/>
        <v>61.210762331838566</v>
      </c>
      <c r="P25" s="75">
        <v>38.789237668161434</v>
      </c>
      <c r="Q25" s="86">
        <v>189</v>
      </c>
      <c r="R25" s="87">
        <f t="shared" si="2"/>
        <v>54.49735449735449</v>
      </c>
      <c r="S25" s="87">
        <v>45.50264550264551</v>
      </c>
      <c r="T25" s="86">
        <v>139</v>
      </c>
      <c r="U25" s="87">
        <f t="shared" si="3"/>
        <v>58.273381294964025</v>
      </c>
      <c r="V25" s="87">
        <v>41.726618705035975</v>
      </c>
    </row>
    <row r="26" spans="1:22" s="77" customFormat="1" ht="18.75" customHeight="1">
      <c r="A26" s="82" t="s">
        <v>59</v>
      </c>
      <c r="B26" s="74">
        <v>1264</v>
      </c>
      <c r="C26" s="75">
        <f t="shared" si="4"/>
        <v>54.58860759493671</v>
      </c>
      <c r="D26" s="75">
        <v>45.41139240506329</v>
      </c>
      <c r="E26" s="76">
        <v>767</v>
      </c>
      <c r="F26" s="75">
        <f t="shared" si="5"/>
        <v>68.57887874837027</v>
      </c>
      <c r="G26" s="75">
        <v>31.421121251629728</v>
      </c>
      <c r="H26" s="76">
        <v>203</v>
      </c>
      <c r="I26" s="75">
        <f t="shared" si="6"/>
        <v>28.078817733990135</v>
      </c>
      <c r="J26" s="75">
        <v>71.92118226600986</v>
      </c>
      <c r="K26" s="76">
        <v>447</v>
      </c>
      <c r="L26" s="75">
        <f t="shared" si="0"/>
        <v>26.84563758389261</v>
      </c>
      <c r="M26" s="75">
        <v>73.15436241610739</v>
      </c>
      <c r="N26" s="76">
        <v>1246</v>
      </c>
      <c r="O26" s="75">
        <f t="shared" si="1"/>
        <v>54.57463884430177</v>
      </c>
      <c r="P26" s="75">
        <v>45.42536115569823</v>
      </c>
      <c r="Q26" s="86">
        <v>448</v>
      </c>
      <c r="R26" s="87">
        <f t="shared" si="2"/>
        <v>46.42857142857143</v>
      </c>
      <c r="S26" s="87">
        <v>53.57142857142857</v>
      </c>
      <c r="T26" s="86">
        <v>347</v>
      </c>
      <c r="U26" s="87">
        <f t="shared" si="3"/>
        <v>42.65129682997119</v>
      </c>
      <c r="V26" s="87">
        <v>57.34870317002881</v>
      </c>
    </row>
    <row r="27" spans="1:22" s="77" customFormat="1" ht="18.75" customHeight="1">
      <c r="A27" s="82" t="s">
        <v>60</v>
      </c>
      <c r="B27" s="74">
        <v>818</v>
      </c>
      <c r="C27" s="75">
        <f t="shared" si="4"/>
        <v>21.271393643031786</v>
      </c>
      <c r="D27" s="75">
        <v>78.72860635696821</v>
      </c>
      <c r="E27" s="76">
        <v>573</v>
      </c>
      <c r="F27" s="75">
        <f t="shared" si="5"/>
        <v>19.3717277486911</v>
      </c>
      <c r="G27" s="75">
        <v>80.6282722513089</v>
      </c>
      <c r="H27" s="76">
        <v>149</v>
      </c>
      <c r="I27" s="75">
        <f t="shared" si="6"/>
        <v>6.040268456375841</v>
      </c>
      <c r="J27" s="75">
        <v>93.95973154362416</v>
      </c>
      <c r="K27" s="76">
        <v>141</v>
      </c>
      <c r="L27" s="75">
        <f t="shared" si="0"/>
        <v>14.893617021276597</v>
      </c>
      <c r="M27" s="75">
        <v>85.1063829787234</v>
      </c>
      <c r="N27" s="76">
        <v>795</v>
      </c>
      <c r="O27" s="75">
        <f t="shared" si="1"/>
        <v>20.62893081761007</v>
      </c>
      <c r="P27" s="75">
        <v>79.37106918238993</v>
      </c>
      <c r="Q27" s="86">
        <v>285</v>
      </c>
      <c r="R27" s="87">
        <f t="shared" si="2"/>
        <v>28.77192982456141</v>
      </c>
      <c r="S27" s="87">
        <v>71.22807017543859</v>
      </c>
      <c r="T27" s="86">
        <v>223</v>
      </c>
      <c r="U27" s="87">
        <f t="shared" si="3"/>
        <v>29.147982062780272</v>
      </c>
      <c r="V27" s="87">
        <v>70.85201793721973</v>
      </c>
    </row>
    <row r="28" spans="1:22" s="77" customFormat="1" ht="18.75" customHeight="1">
      <c r="A28" s="82" t="s">
        <v>61</v>
      </c>
      <c r="B28" s="74">
        <v>1923</v>
      </c>
      <c r="C28" s="75">
        <f t="shared" si="4"/>
        <v>80.55122204888195</v>
      </c>
      <c r="D28" s="75">
        <v>19.448777951118043</v>
      </c>
      <c r="E28" s="76">
        <v>1239</v>
      </c>
      <c r="F28" s="75">
        <f t="shared" si="5"/>
        <v>86.7635189669088</v>
      </c>
      <c r="G28" s="75">
        <v>13.236481033091202</v>
      </c>
      <c r="H28" s="76">
        <v>252</v>
      </c>
      <c r="I28" s="75">
        <f t="shared" si="6"/>
        <v>65.07936507936509</v>
      </c>
      <c r="J28" s="75">
        <v>34.92063492063492</v>
      </c>
      <c r="K28" s="76">
        <v>592</v>
      </c>
      <c r="L28" s="75">
        <f t="shared" si="0"/>
        <v>55.4054054054054</v>
      </c>
      <c r="M28" s="75">
        <v>44.5945945945946</v>
      </c>
      <c r="N28" s="76">
        <v>1884</v>
      </c>
      <c r="O28" s="75">
        <f t="shared" si="1"/>
        <v>80.78556263269638</v>
      </c>
      <c r="P28" s="75">
        <v>19.21443736730361</v>
      </c>
      <c r="Q28" s="86">
        <v>625</v>
      </c>
      <c r="R28" s="87">
        <f t="shared" si="2"/>
        <v>72.16</v>
      </c>
      <c r="S28" s="87">
        <v>27.84</v>
      </c>
      <c r="T28" s="86">
        <v>403</v>
      </c>
      <c r="U28" s="87">
        <f t="shared" si="3"/>
        <v>65.75682382133995</v>
      </c>
      <c r="V28" s="87">
        <v>34.24317617866005</v>
      </c>
    </row>
    <row r="29" spans="1:22" s="77" customFormat="1" ht="18.75" customHeight="1">
      <c r="A29" s="82" t="s">
        <v>62</v>
      </c>
      <c r="B29" s="74">
        <v>3914</v>
      </c>
      <c r="C29" s="75">
        <f t="shared" si="4"/>
        <v>65.20183955033214</v>
      </c>
      <c r="D29" s="75">
        <v>34.79816044966786</v>
      </c>
      <c r="E29" s="76">
        <v>1861</v>
      </c>
      <c r="F29" s="75">
        <f t="shared" si="5"/>
        <v>60.075228371843096</v>
      </c>
      <c r="G29" s="75">
        <v>39.924771628156904</v>
      </c>
      <c r="H29" s="76">
        <v>524</v>
      </c>
      <c r="I29" s="75">
        <f t="shared" si="6"/>
        <v>53.24427480916031</v>
      </c>
      <c r="J29" s="75">
        <v>46.75572519083969</v>
      </c>
      <c r="K29" s="76">
        <v>1032</v>
      </c>
      <c r="L29" s="75">
        <f t="shared" si="0"/>
        <v>60.46511627906977</v>
      </c>
      <c r="M29" s="75">
        <v>39.53488372093023</v>
      </c>
      <c r="N29" s="76">
        <v>3849</v>
      </c>
      <c r="O29" s="75">
        <f t="shared" si="1"/>
        <v>65.26370485840478</v>
      </c>
      <c r="P29" s="75">
        <v>34.73629514159522</v>
      </c>
      <c r="Q29" s="86">
        <v>1935</v>
      </c>
      <c r="R29" s="87">
        <f t="shared" si="2"/>
        <v>68.06201550387597</v>
      </c>
      <c r="S29" s="87">
        <v>31.937984496124027</v>
      </c>
      <c r="T29" s="86">
        <v>1388</v>
      </c>
      <c r="U29" s="87">
        <f t="shared" si="3"/>
        <v>67.79538904899135</v>
      </c>
      <c r="V29" s="87">
        <v>32.20461095100865</v>
      </c>
    </row>
    <row r="30" spans="1:22" s="77" customFormat="1" ht="18.75" customHeight="1">
      <c r="A30" s="82" t="s">
        <v>63</v>
      </c>
      <c r="B30" s="74">
        <v>310</v>
      </c>
      <c r="C30" s="75">
        <f t="shared" si="4"/>
        <v>91.93548387096774</v>
      </c>
      <c r="D30" s="75">
        <v>8.064516129032258</v>
      </c>
      <c r="E30" s="76">
        <v>323</v>
      </c>
      <c r="F30" s="75">
        <f t="shared" si="5"/>
        <v>88.54489164086687</v>
      </c>
      <c r="G30" s="75">
        <v>11.455108359133128</v>
      </c>
      <c r="H30" s="76">
        <v>52</v>
      </c>
      <c r="I30" s="75">
        <f t="shared" si="6"/>
        <v>92.3076923076923</v>
      </c>
      <c r="J30" s="75">
        <v>7.692307692307692</v>
      </c>
      <c r="K30" s="76">
        <v>70</v>
      </c>
      <c r="L30" s="75">
        <f t="shared" si="0"/>
        <v>97.14285714285714</v>
      </c>
      <c r="M30" s="75">
        <v>2.857142857142857</v>
      </c>
      <c r="N30" s="76">
        <v>292</v>
      </c>
      <c r="O30" s="75">
        <f t="shared" si="1"/>
        <v>91.78082191780823</v>
      </c>
      <c r="P30" s="75">
        <v>8.219178082191782</v>
      </c>
      <c r="Q30" s="86">
        <v>151</v>
      </c>
      <c r="R30" s="87">
        <f t="shared" si="2"/>
        <v>93.37748344370861</v>
      </c>
      <c r="S30" s="87">
        <v>6.622516556291391</v>
      </c>
      <c r="T30" s="86">
        <v>113</v>
      </c>
      <c r="U30" s="87">
        <f t="shared" si="3"/>
        <v>95.57522123893806</v>
      </c>
      <c r="V30" s="87">
        <v>4.424778761061948</v>
      </c>
    </row>
    <row r="31" spans="1:22" s="77" customFormat="1" ht="18.75" customHeight="1">
      <c r="A31" s="84" t="s">
        <v>64</v>
      </c>
      <c r="B31" s="74">
        <v>659</v>
      </c>
      <c r="C31" s="75">
        <f t="shared" si="4"/>
        <v>54.62822458270106</v>
      </c>
      <c r="D31" s="75">
        <v>45.37177541729894</v>
      </c>
      <c r="E31" s="76">
        <v>389</v>
      </c>
      <c r="F31" s="75">
        <f t="shared" si="5"/>
        <v>52.69922879177378</v>
      </c>
      <c r="G31" s="75">
        <v>47.30077120822622</v>
      </c>
      <c r="H31" s="76">
        <v>102</v>
      </c>
      <c r="I31" s="75">
        <f t="shared" si="6"/>
        <v>38.23529411764706</v>
      </c>
      <c r="J31" s="75">
        <v>61.76470588235294</v>
      </c>
      <c r="K31" s="76">
        <v>108</v>
      </c>
      <c r="L31" s="75">
        <f t="shared" si="0"/>
        <v>39.81481481481482</v>
      </c>
      <c r="M31" s="75">
        <v>60.18518518518518</v>
      </c>
      <c r="N31" s="76">
        <v>650</v>
      </c>
      <c r="O31" s="75">
        <f t="shared" si="1"/>
        <v>54.92307692307692</v>
      </c>
      <c r="P31" s="75">
        <v>45.07692307692308</v>
      </c>
      <c r="Q31" s="86">
        <v>304</v>
      </c>
      <c r="R31" s="87">
        <f t="shared" si="2"/>
        <v>58.881578947368425</v>
      </c>
      <c r="S31" s="87">
        <v>41.118421052631575</v>
      </c>
      <c r="T31" s="86">
        <v>234</v>
      </c>
      <c r="U31" s="87">
        <f t="shared" si="3"/>
        <v>59.82905982905983</v>
      </c>
      <c r="V31" s="87">
        <v>40.17094017094017</v>
      </c>
    </row>
    <row r="32" spans="1:22" s="77" customFormat="1" ht="18.75" customHeight="1">
      <c r="A32" s="82" t="s">
        <v>65</v>
      </c>
      <c r="B32" s="74">
        <v>2711</v>
      </c>
      <c r="C32" s="75">
        <f t="shared" si="4"/>
        <v>67.09701217263003</v>
      </c>
      <c r="D32" s="75">
        <v>32.90298782736998</v>
      </c>
      <c r="E32" s="76">
        <v>1074</v>
      </c>
      <c r="F32" s="75">
        <f t="shared" si="5"/>
        <v>69.45996275605214</v>
      </c>
      <c r="G32" s="75">
        <v>30.540037243947857</v>
      </c>
      <c r="H32" s="76">
        <v>383</v>
      </c>
      <c r="I32" s="75">
        <f t="shared" si="6"/>
        <v>59.268929503916446</v>
      </c>
      <c r="J32" s="75">
        <v>40.731070496083554</v>
      </c>
      <c r="K32" s="76">
        <v>631</v>
      </c>
      <c r="L32" s="75">
        <f t="shared" si="0"/>
        <v>58.63708399366085</v>
      </c>
      <c r="M32" s="75">
        <v>41.36291600633915</v>
      </c>
      <c r="N32" s="76">
        <v>2642</v>
      </c>
      <c r="O32" s="75">
        <f t="shared" si="1"/>
        <v>66.8433005299016</v>
      </c>
      <c r="P32" s="75">
        <v>33.15669947009841</v>
      </c>
      <c r="Q32" s="86">
        <v>1359</v>
      </c>
      <c r="R32" s="87">
        <f t="shared" si="2"/>
        <v>66.59308314937454</v>
      </c>
      <c r="S32" s="87">
        <v>33.40691685062546</v>
      </c>
      <c r="T32" s="86">
        <v>916</v>
      </c>
      <c r="U32" s="87">
        <f t="shared" si="3"/>
        <v>67.68558951965065</v>
      </c>
      <c r="V32" s="87">
        <v>32.314410480349345</v>
      </c>
    </row>
    <row r="33" spans="1:22" s="77" customFormat="1" ht="18.75" customHeight="1">
      <c r="A33" s="84" t="s">
        <v>66</v>
      </c>
      <c r="B33" s="74">
        <v>256</v>
      </c>
      <c r="C33" s="75">
        <f t="shared" si="4"/>
        <v>51.5625</v>
      </c>
      <c r="D33" s="75">
        <v>48.4375</v>
      </c>
      <c r="E33" s="76">
        <v>178</v>
      </c>
      <c r="F33" s="75">
        <f t="shared" si="5"/>
        <v>44.38202247191011</v>
      </c>
      <c r="G33" s="75">
        <v>55.61797752808989</v>
      </c>
      <c r="H33" s="76">
        <v>67</v>
      </c>
      <c r="I33" s="75">
        <f t="shared" si="6"/>
        <v>13.432835820895534</v>
      </c>
      <c r="J33" s="75">
        <v>86.56716417910447</v>
      </c>
      <c r="K33" s="76">
        <v>67</v>
      </c>
      <c r="L33" s="75">
        <f t="shared" si="0"/>
        <v>10.447761194029852</v>
      </c>
      <c r="M33" s="75">
        <v>89.55223880597015</v>
      </c>
      <c r="N33" s="76">
        <v>254</v>
      </c>
      <c r="O33" s="75">
        <f t="shared" si="1"/>
        <v>51.574803149606296</v>
      </c>
      <c r="P33" s="75">
        <v>48.425196850393704</v>
      </c>
      <c r="Q33" s="86">
        <v>83</v>
      </c>
      <c r="R33" s="87">
        <f t="shared" si="2"/>
        <v>61.44578313253012</v>
      </c>
      <c r="S33" s="87">
        <v>38.55421686746988</v>
      </c>
      <c r="T33" s="86">
        <v>63</v>
      </c>
      <c r="U33" s="87">
        <f t="shared" si="3"/>
        <v>66.66666666666666</v>
      </c>
      <c r="V33" s="87">
        <v>33.333333333333336</v>
      </c>
    </row>
    <row r="34" spans="1:22" s="77" customFormat="1" ht="18.75" customHeight="1">
      <c r="A34" s="84" t="s">
        <v>67</v>
      </c>
      <c r="B34" s="74">
        <v>618</v>
      </c>
      <c r="C34" s="75">
        <f t="shared" si="4"/>
        <v>36.569579288025885</v>
      </c>
      <c r="D34" s="75">
        <v>63.430420711974115</v>
      </c>
      <c r="E34" s="76">
        <v>506</v>
      </c>
      <c r="F34" s="75">
        <f t="shared" si="5"/>
        <v>30.039525691699595</v>
      </c>
      <c r="G34" s="75">
        <v>69.9604743083004</v>
      </c>
      <c r="H34" s="76">
        <v>162</v>
      </c>
      <c r="I34" s="75">
        <f t="shared" si="6"/>
        <v>18.51851851851852</v>
      </c>
      <c r="J34" s="75">
        <v>81.48148148148148</v>
      </c>
      <c r="K34" s="76">
        <v>294</v>
      </c>
      <c r="L34" s="75">
        <f t="shared" si="0"/>
        <v>22.448979591836732</v>
      </c>
      <c r="M34" s="75">
        <v>77.55102040816327</v>
      </c>
      <c r="N34" s="76">
        <v>599</v>
      </c>
      <c r="O34" s="75">
        <f t="shared" si="1"/>
        <v>36.560934891485815</v>
      </c>
      <c r="P34" s="75">
        <v>63.439065108514185</v>
      </c>
      <c r="Q34" s="86">
        <v>167</v>
      </c>
      <c r="R34" s="87">
        <f t="shared" si="2"/>
        <v>47.30538922155689</v>
      </c>
      <c r="S34" s="87">
        <v>52.69461077844311</v>
      </c>
      <c r="T34" s="86">
        <v>127</v>
      </c>
      <c r="U34" s="87">
        <f t="shared" si="3"/>
        <v>49.60629921259843</v>
      </c>
      <c r="V34" s="87">
        <v>50.39370078740157</v>
      </c>
    </row>
    <row r="35" spans="1:22" s="77" customFormat="1" ht="18.75" customHeight="1">
      <c r="A35" s="84" t="s">
        <v>68</v>
      </c>
      <c r="B35" s="74">
        <v>977</v>
      </c>
      <c r="C35" s="75">
        <f t="shared" si="4"/>
        <v>73.49027635619242</v>
      </c>
      <c r="D35" s="75">
        <v>26.509723643807575</v>
      </c>
      <c r="E35" s="76">
        <v>842</v>
      </c>
      <c r="F35" s="75">
        <f t="shared" si="5"/>
        <v>78.26603325415677</v>
      </c>
      <c r="G35" s="75">
        <v>21.73396674584323</v>
      </c>
      <c r="H35" s="76">
        <v>157</v>
      </c>
      <c r="I35" s="75">
        <f t="shared" si="6"/>
        <v>60.50955414012739</v>
      </c>
      <c r="J35" s="75">
        <v>39.49044585987261</v>
      </c>
      <c r="K35" s="76">
        <v>370</v>
      </c>
      <c r="L35" s="75">
        <f t="shared" si="0"/>
        <v>77.02702702702703</v>
      </c>
      <c r="M35" s="75">
        <v>22.972972972972972</v>
      </c>
      <c r="N35" s="76">
        <v>963</v>
      </c>
      <c r="O35" s="75">
        <f t="shared" si="1"/>
        <v>73.5202492211838</v>
      </c>
      <c r="P35" s="75">
        <v>26.479750778816197</v>
      </c>
      <c r="Q35" s="86">
        <v>476</v>
      </c>
      <c r="R35" s="87">
        <f t="shared" si="2"/>
        <v>75.84033613445378</v>
      </c>
      <c r="S35" s="87">
        <v>24.159663865546218</v>
      </c>
      <c r="T35" s="86">
        <v>386</v>
      </c>
      <c r="U35" s="87">
        <f t="shared" si="3"/>
        <v>76.42487046632124</v>
      </c>
      <c r="V35" s="87">
        <v>23.57512953367876</v>
      </c>
    </row>
    <row r="36" spans="1:22" s="77" customFormat="1" ht="18.75" customHeight="1">
      <c r="A36" s="84" t="s">
        <v>69</v>
      </c>
      <c r="B36" s="74">
        <v>975</v>
      </c>
      <c r="C36" s="75">
        <f t="shared" si="4"/>
        <v>73.53846153846155</v>
      </c>
      <c r="D36" s="75">
        <v>26.46153846153846</v>
      </c>
      <c r="E36" s="76">
        <v>873</v>
      </c>
      <c r="F36" s="75">
        <f t="shared" si="5"/>
        <v>78.35051546391753</v>
      </c>
      <c r="G36" s="75">
        <v>21.649484536082472</v>
      </c>
      <c r="H36" s="76">
        <v>160</v>
      </c>
      <c r="I36" s="75">
        <f t="shared" si="6"/>
        <v>61.875</v>
      </c>
      <c r="J36" s="75">
        <v>38.125</v>
      </c>
      <c r="K36" s="76">
        <v>306</v>
      </c>
      <c r="L36" s="75">
        <f t="shared" si="0"/>
        <v>51.96078431372549</v>
      </c>
      <c r="M36" s="75">
        <v>48.03921568627451</v>
      </c>
      <c r="N36" s="76">
        <v>963</v>
      </c>
      <c r="O36" s="75">
        <f t="shared" si="1"/>
        <v>73.72793354101765</v>
      </c>
      <c r="P36" s="75">
        <v>26.272066458982344</v>
      </c>
      <c r="Q36" s="86">
        <v>370</v>
      </c>
      <c r="R36" s="87">
        <f t="shared" si="2"/>
        <v>69.45945945945945</v>
      </c>
      <c r="S36" s="87">
        <v>30.54054054054054</v>
      </c>
      <c r="T36" s="86">
        <v>287</v>
      </c>
      <c r="U36" s="87">
        <f t="shared" si="3"/>
        <v>68.6411149825784</v>
      </c>
      <c r="V36" s="87">
        <v>31.358885017421603</v>
      </c>
    </row>
    <row r="37" spans="1:22" s="77" customFormat="1" ht="18.75" customHeight="1">
      <c r="A37" s="84" t="s">
        <v>70</v>
      </c>
      <c r="B37" s="74">
        <v>851</v>
      </c>
      <c r="C37" s="75">
        <f t="shared" si="4"/>
        <v>29.729729729729726</v>
      </c>
      <c r="D37" s="75">
        <v>70.27027027027027</v>
      </c>
      <c r="E37" s="76">
        <v>793</v>
      </c>
      <c r="F37" s="75">
        <f t="shared" si="5"/>
        <v>36.82219419924338</v>
      </c>
      <c r="G37" s="75">
        <v>63.17780580075662</v>
      </c>
      <c r="H37" s="76">
        <v>177</v>
      </c>
      <c r="I37" s="75">
        <f t="shared" si="6"/>
        <v>16.384180790960457</v>
      </c>
      <c r="J37" s="75">
        <v>83.61581920903954</v>
      </c>
      <c r="K37" s="76">
        <v>293</v>
      </c>
      <c r="L37" s="75">
        <f t="shared" si="0"/>
        <v>8.87372013651877</v>
      </c>
      <c r="M37" s="75">
        <v>91.12627986348123</v>
      </c>
      <c r="N37" s="76">
        <v>828</v>
      </c>
      <c r="O37" s="75">
        <f t="shared" si="1"/>
        <v>28.985507246376812</v>
      </c>
      <c r="P37" s="75">
        <v>71.01449275362319</v>
      </c>
      <c r="Q37" s="86">
        <v>200</v>
      </c>
      <c r="R37" s="87">
        <f t="shared" si="2"/>
        <v>37</v>
      </c>
      <c r="S37" s="87">
        <v>63</v>
      </c>
      <c r="T37" s="86">
        <v>160</v>
      </c>
      <c r="U37" s="87">
        <f t="shared" si="3"/>
        <v>38.125</v>
      </c>
      <c r="V37" s="87">
        <v>61.875</v>
      </c>
    </row>
    <row r="38" spans="19:21" ht="14.25">
      <c r="S38" s="80"/>
      <c r="T38" s="80"/>
      <c r="U38" s="80"/>
    </row>
    <row r="39" spans="19:21" ht="14.25">
      <c r="S39" s="80"/>
      <c r="T39" s="80"/>
      <c r="U39" s="80"/>
    </row>
    <row r="40" spans="19:21" ht="14.25">
      <c r="S40" s="80"/>
      <c r="T40" s="80"/>
      <c r="U40" s="80"/>
    </row>
    <row r="41" spans="19:21" ht="14.25">
      <c r="S41" s="80"/>
      <c r="T41" s="80"/>
      <c r="U41" s="80"/>
    </row>
    <row r="42" spans="19:21" ht="14.25">
      <c r="S42" s="80"/>
      <c r="T42" s="80"/>
      <c r="U42" s="80"/>
    </row>
    <row r="43" spans="19:21" ht="14.25">
      <c r="S43" s="80"/>
      <c r="T43" s="80"/>
      <c r="U43" s="80"/>
    </row>
    <row r="44" spans="19:21" ht="14.25">
      <c r="S44" s="80"/>
      <c r="T44" s="80"/>
      <c r="U44" s="80"/>
    </row>
    <row r="45" spans="19:21" ht="14.25">
      <c r="S45" s="80"/>
      <c r="T45" s="80"/>
      <c r="U45" s="80"/>
    </row>
    <row r="46" spans="19:21" ht="14.25">
      <c r="S46" s="80"/>
      <c r="T46" s="80"/>
      <c r="U46" s="80"/>
    </row>
    <row r="47" spans="19:21" ht="14.25">
      <c r="S47" s="80"/>
      <c r="T47" s="80"/>
      <c r="U47" s="80"/>
    </row>
    <row r="48" spans="19:21" ht="14.25">
      <c r="S48" s="80"/>
      <c r="T48" s="80"/>
      <c r="U48" s="80"/>
    </row>
    <row r="49" spans="19:21" ht="14.25">
      <c r="S49" s="80"/>
      <c r="T49" s="80"/>
      <c r="U49" s="80"/>
    </row>
    <row r="50" spans="19:21" ht="14.25">
      <c r="S50" s="80"/>
      <c r="T50" s="80"/>
      <c r="U50" s="80"/>
    </row>
    <row r="51" spans="19:21" ht="14.25">
      <c r="S51" s="80"/>
      <c r="T51" s="80"/>
      <c r="U51" s="80"/>
    </row>
    <row r="52" spans="19:21" ht="14.25">
      <c r="S52" s="80"/>
      <c r="T52" s="80"/>
      <c r="U52" s="80"/>
    </row>
    <row r="53" spans="19:21" ht="14.25">
      <c r="S53" s="80"/>
      <c r="T53" s="80"/>
      <c r="U53" s="80"/>
    </row>
    <row r="54" spans="19:21" ht="14.25">
      <c r="S54" s="80"/>
      <c r="T54" s="80"/>
      <c r="U54" s="80"/>
    </row>
    <row r="55" spans="19:21" ht="14.25">
      <c r="S55" s="80"/>
      <c r="T55" s="80"/>
      <c r="U55" s="80"/>
    </row>
    <row r="56" spans="19:21" ht="14.25">
      <c r="S56" s="80"/>
      <c r="T56" s="80"/>
      <c r="U56" s="80"/>
    </row>
    <row r="57" spans="19:21" ht="14.25">
      <c r="S57" s="80"/>
      <c r="T57" s="80"/>
      <c r="U57" s="80"/>
    </row>
    <row r="58" spans="19:21" ht="14.25">
      <c r="S58" s="80"/>
      <c r="T58" s="80"/>
      <c r="U58" s="80"/>
    </row>
    <row r="59" spans="19:21" ht="14.25">
      <c r="S59" s="80"/>
      <c r="T59" s="80"/>
      <c r="U59" s="80"/>
    </row>
    <row r="60" spans="19:21" ht="14.25">
      <c r="S60" s="80"/>
      <c r="T60" s="80"/>
      <c r="U60" s="80"/>
    </row>
    <row r="61" spans="19:21" ht="14.25">
      <c r="S61" s="80"/>
      <c r="T61" s="80"/>
      <c r="U61" s="80"/>
    </row>
    <row r="62" spans="19:21" ht="14.25">
      <c r="S62" s="80"/>
      <c r="T62" s="80"/>
      <c r="U62" s="80"/>
    </row>
    <row r="63" spans="19:21" ht="14.25">
      <c r="S63" s="80"/>
      <c r="T63" s="80"/>
      <c r="U63" s="80"/>
    </row>
    <row r="64" spans="19:21" ht="14.25">
      <c r="S64" s="80"/>
      <c r="T64" s="80"/>
      <c r="U64" s="80"/>
    </row>
    <row r="65" spans="19:21" ht="14.25">
      <c r="S65" s="80"/>
      <c r="T65" s="80"/>
      <c r="U65" s="80"/>
    </row>
    <row r="66" spans="19:21" ht="14.25">
      <c r="S66" s="80"/>
      <c r="T66" s="80"/>
      <c r="U66" s="80"/>
    </row>
    <row r="67" spans="19:21" ht="14.25">
      <c r="S67" s="80"/>
      <c r="T67" s="80"/>
      <c r="U67" s="80"/>
    </row>
    <row r="68" spans="19:21" ht="14.25">
      <c r="S68" s="80"/>
      <c r="T68" s="80"/>
      <c r="U68" s="80"/>
    </row>
    <row r="69" spans="19:21" ht="14.25">
      <c r="S69" s="80"/>
      <c r="T69" s="80"/>
      <c r="U69" s="80"/>
    </row>
    <row r="70" spans="19:21" ht="14.25">
      <c r="S70" s="80"/>
      <c r="T70" s="80"/>
      <c r="U70" s="80"/>
    </row>
    <row r="71" spans="19:21" ht="14.25">
      <c r="S71" s="80"/>
      <c r="T71" s="80"/>
      <c r="U71" s="80"/>
    </row>
    <row r="72" spans="19:21" ht="14.25">
      <c r="S72" s="80"/>
      <c r="T72" s="80"/>
      <c r="U72" s="80"/>
    </row>
    <row r="73" spans="19:21" ht="14.25">
      <c r="S73" s="80"/>
      <c r="T73" s="80"/>
      <c r="U73" s="80"/>
    </row>
    <row r="74" spans="19:21" ht="14.25">
      <c r="S74" s="80"/>
      <c r="T74" s="80"/>
      <c r="U74" s="80"/>
    </row>
    <row r="75" spans="19:21" ht="14.25">
      <c r="S75" s="80"/>
      <c r="T75" s="80"/>
      <c r="U75" s="80"/>
    </row>
    <row r="76" spans="19:21" ht="14.25">
      <c r="S76" s="80"/>
      <c r="T76" s="80"/>
      <c r="U76" s="80"/>
    </row>
    <row r="77" spans="19:21" ht="14.25">
      <c r="S77" s="80"/>
      <c r="T77" s="80"/>
      <c r="U77" s="80"/>
    </row>
    <row r="78" spans="19:21" ht="14.25">
      <c r="S78" s="80"/>
      <c r="T78" s="80"/>
      <c r="U78" s="80"/>
    </row>
    <row r="79" spans="19:21" ht="14.25">
      <c r="S79" s="80"/>
      <c r="T79" s="80"/>
      <c r="U79" s="80"/>
    </row>
    <row r="80" spans="19:21" ht="14.25">
      <c r="S80" s="80"/>
      <c r="T80" s="80"/>
      <c r="U80" s="80"/>
    </row>
    <row r="81" spans="19:21" ht="14.25">
      <c r="S81" s="80"/>
      <c r="T81" s="80"/>
      <c r="U81" s="80"/>
    </row>
    <row r="82" spans="19:21" ht="14.25">
      <c r="S82" s="80"/>
      <c r="T82" s="80"/>
      <c r="U82" s="80"/>
    </row>
    <row r="83" spans="19:21" ht="14.25">
      <c r="S83" s="80"/>
      <c r="T83" s="80"/>
      <c r="U83" s="80"/>
    </row>
    <row r="84" spans="19:21" ht="14.25">
      <c r="S84" s="80"/>
      <c r="T84" s="80"/>
      <c r="U84" s="80"/>
    </row>
    <row r="85" spans="19:21" ht="14.25">
      <c r="S85" s="80"/>
      <c r="T85" s="80"/>
      <c r="U85" s="80"/>
    </row>
    <row r="86" spans="19:21" ht="14.25">
      <c r="S86" s="80"/>
      <c r="T86" s="80"/>
      <c r="U86" s="80"/>
    </row>
    <row r="87" spans="19:21" ht="14.25">
      <c r="S87" s="80"/>
      <c r="T87" s="80"/>
      <c r="U87" s="80"/>
    </row>
    <row r="88" spans="19:21" ht="14.25">
      <c r="S88" s="80"/>
      <c r="T88" s="80"/>
      <c r="U88" s="80"/>
    </row>
    <row r="89" spans="19:21" ht="14.25">
      <c r="S89" s="80"/>
      <c r="T89" s="80"/>
      <c r="U89" s="80"/>
    </row>
  </sheetData>
  <sheetProtection/>
  <mergeCells count="11"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  <mergeCell ref="Q5:S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5" r:id="rId1"/>
  <colBreaks count="1" manualBreakCount="1">
    <brk id="1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starusyova</cp:lastModifiedBy>
  <cp:lastPrinted>2018-05-07T11:40:45Z</cp:lastPrinted>
  <dcterms:created xsi:type="dcterms:W3CDTF">2017-12-13T08:08:22Z</dcterms:created>
  <dcterms:modified xsi:type="dcterms:W3CDTF">2018-06-13T11:05:42Z</dcterms:modified>
  <cp:category/>
  <cp:version/>
  <cp:contentType/>
  <cp:contentStatus/>
</cp:coreProperties>
</file>